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JACAREPAGUA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JANEIRO" sheetId="31" r:id="rId3"/>
    <sheet name="FORNECEDOR" sheetId="32" r:id="rId4"/>
    <sheet name="DESPESAS" sheetId="33" r:id="rId5"/>
    <sheet name="CAZUL" sheetId="34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CAZUL!$A$1:$O$77</definedName>
    <definedName name="_xlnm._FilterDatabase" localSheetId="4" hidden="1">DESPESAS!$B$1:$C$192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2" hidden="1">JANEIRO!$4:$210</definedName>
    <definedName name="_xlnm._FilterDatabase" localSheetId="1" hidden="1">'Janeiro - Em analise'!$B$8:$N$130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1" l="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M27" i="31" l="1"/>
  <c r="K126" i="31" l="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H32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I92" i="31" l="1"/>
  <c r="H92" i="31" s="1"/>
  <c r="H33" i="31"/>
  <c r="H14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5" i="31"/>
  <c r="L69" i="31" l="1"/>
  <c r="H20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H6" i="31"/>
  <c r="H7" i="31"/>
  <c r="H8" i="31"/>
  <c r="H9" i="31"/>
  <c r="H10" i="31"/>
  <c r="H11" i="31"/>
  <c r="H12" i="31"/>
  <c r="H13" i="31"/>
  <c r="H15" i="31"/>
  <c r="H16" i="31"/>
  <c r="H17" i="31"/>
  <c r="H18" i="31"/>
  <c r="H19" i="31"/>
  <c r="H21" i="31"/>
  <c r="H22" i="31"/>
  <c r="H23" i="3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I5" i="31"/>
  <c r="H5" i="31" s="1"/>
  <c r="J125" i="31" l="1"/>
  <c r="K125" i="31"/>
  <c r="J121" i="31"/>
  <c r="K121" i="31"/>
  <c r="J117" i="31"/>
  <c r="K117" i="31"/>
  <c r="J113" i="31"/>
  <c r="K113" i="31"/>
  <c r="J109" i="31"/>
  <c r="K109" i="31"/>
  <c r="J105" i="31"/>
  <c r="K105" i="31"/>
  <c r="J101" i="31"/>
  <c r="K101" i="31"/>
  <c r="J97" i="31"/>
  <c r="K97" i="31"/>
  <c r="J93" i="31"/>
  <c r="K93" i="31"/>
  <c r="J89" i="31"/>
  <c r="K89" i="31"/>
  <c r="J85" i="31"/>
  <c r="K85" i="31"/>
  <c r="J81" i="31"/>
  <c r="K81" i="31"/>
  <c r="J77" i="31"/>
  <c r="K77" i="31"/>
  <c r="J73" i="31"/>
  <c r="K73" i="31"/>
  <c r="J69" i="31"/>
  <c r="K69" i="31"/>
  <c r="J65" i="31"/>
  <c r="K65" i="31"/>
  <c r="J61" i="31"/>
  <c r="K61" i="31"/>
  <c r="J57" i="31"/>
  <c r="K57" i="31"/>
  <c r="J53" i="31"/>
  <c r="K53" i="31"/>
  <c r="J49" i="31"/>
  <c r="K49" i="31"/>
  <c r="J45" i="31"/>
  <c r="K45" i="31"/>
  <c r="J41" i="31"/>
  <c r="K41" i="31"/>
  <c r="J37" i="31"/>
  <c r="K37" i="31"/>
  <c r="J33" i="31"/>
  <c r="K33" i="31"/>
  <c r="J29" i="31"/>
  <c r="K29" i="31"/>
  <c r="J25" i="31"/>
  <c r="K25" i="31"/>
  <c r="J21" i="31"/>
  <c r="K21" i="31"/>
  <c r="J17" i="31"/>
  <c r="K17" i="31"/>
  <c r="J13" i="31"/>
  <c r="K13" i="31"/>
  <c r="J9" i="31"/>
  <c r="K9" i="31"/>
  <c r="K124" i="31"/>
  <c r="J124" i="31"/>
  <c r="K120" i="31"/>
  <c r="J120" i="31"/>
  <c r="K116" i="31"/>
  <c r="J116" i="31"/>
  <c r="K112" i="31"/>
  <c r="J112" i="31"/>
  <c r="K108" i="31"/>
  <c r="J108" i="31"/>
  <c r="K104" i="31"/>
  <c r="J104" i="31"/>
  <c r="K100" i="31"/>
  <c r="J100" i="31"/>
  <c r="K96" i="31"/>
  <c r="J96" i="31"/>
  <c r="K92" i="31"/>
  <c r="J92" i="31"/>
  <c r="K88" i="31"/>
  <c r="J88" i="31"/>
  <c r="K84" i="31"/>
  <c r="J84" i="31"/>
  <c r="K80" i="31"/>
  <c r="J80" i="31"/>
  <c r="K76" i="31"/>
  <c r="J76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K44" i="31"/>
  <c r="J44" i="31"/>
  <c r="K40" i="31"/>
  <c r="J40" i="31"/>
  <c r="K36" i="31"/>
  <c r="J36" i="31"/>
  <c r="K32" i="31"/>
  <c r="J32" i="31"/>
  <c r="K28" i="31"/>
  <c r="J28" i="31"/>
  <c r="K24" i="31"/>
  <c r="J24" i="31"/>
  <c r="K20" i="31"/>
  <c r="J20" i="31"/>
  <c r="K16" i="31"/>
  <c r="J16" i="31"/>
  <c r="K12" i="31"/>
  <c r="J12" i="31"/>
  <c r="K8" i="31"/>
  <c r="J8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99" i="31"/>
  <c r="J99" i="31"/>
  <c r="K95" i="31"/>
  <c r="J95" i="31"/>
  <c r="K91" i="31"/>
  <c r="J91" i="31"/>
  <c r="K87" i="31"/>
  <c r="J87" i="31"/>
  <c r="K83" i="31"/>
  <c r="J83" i="31"/>
  <c r="K79" i="31"/>
  <c r="J79" i="31"/>
  <c r="K75" i="31"/>
  <c r="J75" i="31"/>
  <c r="K71" i="31"/>
  <c r="J71" i="31"/>
  <c r="K67" i="31"/>
  <c r="J67" i="31"/>
  <c r="K63" i="31"/>
  <c r="J63" i="31"/>
  <c r="K59" i="31"/>
  <c r="J59" i="31"/>
  <c r="K55" i="31"/>
  <c r="J55" i="31"/>
  <c r="K51" i="31"/>
  <c r="J51" i="31"/>
  <c r="K47" i="31"/>
  <c r="J47" i="31"/>
  <c r="K43" i="31"/>
  <c r="J43" i="31"/>
  <c r="K39" i="31"/>
  <c r="J39" i="31"/>
  <c r="K35" i="31"/>
  <c r="J35" i="31"/>
  <c r="K31" i="31"/>
  <c r="J31" i="31"/>
  <c r="K27" i="31"/>
  <c r="J27" i="31"/>
  <c r="K23" i="31"/>
  <c r="J23" i="31"/>
  <c r="K19" i="31"/>
  <c r="J19" i="31"/>
  <c r="K15" i="31"/>
  <c r="J15" i="31"/>
  <c r="K11" i="31"/>
  <c r="J11" i="31"/>
  <c r="K7" i="31"/>
  <c r="J7" i="31"/>
  <c r="K5" i="31"/>
  <c r="J5" i="31"/>
  <c r="K122" i="31"/>
  <c r="J122" i="31"/>
  <c r="K118" i="31"/>
  <c r="J118" i="31"/>
  <c r="K114" i="31"/>
  <c r="J114" i="31"/>
  <c r="K110" i="31"/>
  <c r="J110" i="31"/>
  <c r="K106" i="31"/>
  <c r="J106" i="31"/>
  <c r="K102" i="31"/>
  <c r="J102" i="31"/>
  <c r="K98" i="31"/>
  <c r="J98" i="31"/>
  <c r="K94" i="31"/>
  <c r="J94" i="31"/>
  <c r="K90" i="31"/>
  <c r="J90" i="31"/>
  <c r="K86" i="31"/>
  <c r="J86" i="31"/>
  <c r="K82" i="31"/>
  <c r="J82" i="31"/>
  <c r="K78" i="31"/>
  <c r="J78" i="31"/>
  <c r="K74" i="31"/>
  <c r="J74" i="31"/>
  <c r="K70" i="31"/>
  <c r="J70" i="31"/>
  <c r="K66" i="31"/>
  <c r="J66" i="31"/>
  <c r="K62" i="31"/>
  <c r="J62" i="31"/>
  <c r="K58" i="31"/>
  <c r="J58" i="31"/>
  <c r="K54" i="31"/>
  <c r="J54" i="31"/>
  <c r="K50" i="31"/>
  <c r="J50" i="31"/>
  <c r="K46" i="31"/>
  <c r="J46" i="31"/>
  <c r="K42" i="31"/>
  <c r="J42" i="31"/>
  <c r="K38" i="31"/>
  <c r="J38" i="31"/>
  <c r="K34" i="31"/>
  <c r="J34" i="31"/>
  <c r="K30" i="31"/>
  <c r="J30" i="31"/>
  <c r="K26" i="31"/>
  <c r="J26" i="31"/>
  <c r="K22" i="31"/>
  <c r="J22" i="31"/>
  <c r="K18" i="31"/>
  <c r="J18" i="31"/>
  <c r="K14" i="31"/>
  <c r="J14" i="31"/>
  <c r="K10" i="31"/>
  <c r="J10" i="31"/>
  <c r="K6" i="31"/>
  <c r="J6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<sst xmlns="http://schemas.openxmlformats.org/spreadsheetml/2006/main" count="3258" uniqueCount="1008">
  <si>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</si>
  <si>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</si>
  <si>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</si>
  <si>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</si>
  <si>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</si>
  <si>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</si>
  <si>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</si>
  <si>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</si>
  <si>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</si>
  <si>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</si>
  <si>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</si>
  <si>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</si>
  <si>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</si>
  <si>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</si>
  <si>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</si>
  <si>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</si>
  <si>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</si>
  <si>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</si>
  <si>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</si>
  <si>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</si>
  <si>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</si>
  <si>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</si>
  <si>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</si>
  <si>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</si>
  <si>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</si>
  <si>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</si>
  <si>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</si>
  <si>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</si>
  <si>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</si>
  <si>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</si>
  <si>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</si>
  <si>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</si>
  <si>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</si>
  <si>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</si>
  <si>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</si>
  <si>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</si>
  <si>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</si>
  <si>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</si>
  <si>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</si>
  <si>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</si>
  <si>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</si>
  <si>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</si>
  <si>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</si>
  <si>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</si>
  <si>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</si>
  <si>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</si>
  <si>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</si>
  <si>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</si>
  <si>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</si>
  <si>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</si>
  <si>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</si>
  <si>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</si>
  <si>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</si>
  <si>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</si>
  <si>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</si>
  <si>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</si>
  <si>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</si>
  <si>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</si>
  <si>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</si>
  <si>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</si>
  <si>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</si>
  <si>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</si>
  <si>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</si>
  <si>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</si>
  <si>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</si>
  <si>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</si>
  <si>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</si>
  <si>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</si>
  <si>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</si>
  <si>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</si>
  <si>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</si>
  <si>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</si>
  <si>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</si>
  <si>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</si>
  <si>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</si>
  <si>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</si>
  <si>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</si>
  <si>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</si>
  <si>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</si>
  <si>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</si>
  <si>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</si>
  <si>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</si>
  <si>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</si>
  <si>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</si>
  <si>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</si>
  <si>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</si>
  <si>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</si>
  <si>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</si>
  <si>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</si>
  <si>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</si>
  <si>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</si>
  <si>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</si>
  <si>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</si>
  <si>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</si>
  <si>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</si>
  <si>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</si>
  <si>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</si>
  <si>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</si>
  <si>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</si>
  <si>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</si>
  <si>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</si>
  <si>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</si>
  <si>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</si>
  <si>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</si>
  <si>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</si>
  <si>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</si>
  <si>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</si>
  <si>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</si>
  <si>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</si>
  <si>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</si>
  <si>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</si>
  <si>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</si>
  <si>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</si>
  <si>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</si>
  <si>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</si>
  <si>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</si>
  <si>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</si>
  <si>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</si>
  <si>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</si>
  <si>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</si>
  <si>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</si>
  <si>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</si>
  <si>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</si>
  <si>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</si>
  <si>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</si>
  <si>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</si>
  <si>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</si>
  <si>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</si>
  <si>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</si>
  <si>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</si>
  <si>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</si>
  <si>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</si>
  <si>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</si>
  <si>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</si>
  <si>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</si>
  <si>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</si>
  <si>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</si>
  <si>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</si>
  <si>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</si>
  <si>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</si>
  <si>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</si>
  <si>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</si>
  <si>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</si>
  <si>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</si>
  <si>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</si>
  <si>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</si>
  <si>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</si>
  <si>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</si>
  <si>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</si>
  <si>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</si>
  <si>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</si>
  <si>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</si>
  <si>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</si>
  <si>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</si>
  <si>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</si>
  <si>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</si>
  <si>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</si>
  <si>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</si>
  <si>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</si>
  <si>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</si>
  <si>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</si>
  <si>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</si>
  <si>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</si>
  <si>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</si>
  <si>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</si>
  <si>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</si>
  <si>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</si>
  <si>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</si>
  <si>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</si>
  <si>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</si>
  <si>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</si>
  <si>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</si>
  <si>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</si>
  <si>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</si>
  <si>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</si>
  <si>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</si>
  <si>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</si>
  <si>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</si>
  <si>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</si>
  <si>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</si>
  <si>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</si>
  <si>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</si>
  <si>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</si>
  <si>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</si>
  <si>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</si>
  <si>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</si>
  <si>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</si>
  <si>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</si>
  <si>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</si>
  <si>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</si>
  <si>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</si>
  <si>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</si>
  <si>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</si>
  <si>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</si>
  <si>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</si>
  <si>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</si>
  <si>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</si>
  <si>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</si>
  <si>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</si>
  <si>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</si>
  <si>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</si>
  <si>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</si>
  <si>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</si>
  <si>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</si>
  <si>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</si>
  <si>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</si>
  <si>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</si>
  <si>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</si>
  <si>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</si>
  <si>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</si>
  <si>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</si>
  <si>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</si>
  <si>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</si>
  <si>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</si>
  <si>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</si>
  <si>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</si>
  <si>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</si>
  <si>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</si>
  <si>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</si>
  <si>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</si>
  <si>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</si>
  <si>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</si>
  <si>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</si>
  <si>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</si>
  <si>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</si>
  <si>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</si>
  <si>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</si>
  <si>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</si>
  <si>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</si>
  <si>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</si>
  <si>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</si>
  <si>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</si>
  <si>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</si>
  <si>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</si>
  <si>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</si>
  <si>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</si>
  <si>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</si>
  <si>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</si>
  <si>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</si>
  <si>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</si>
  <si>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</si>
  <si>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</si>
  <si>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</si>
  <si>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</si>
  <si>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</si>
  <si>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</si>
  <si>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</si>
  <si>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</si>
  <si>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</si>
  <si>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</si>
  <si>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</si>
  <si>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</si>
  <si>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</si>
  <si>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</si>
  <si>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</si>
  <si>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</si>
  <si>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</si>
  <si>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</si>
  <si>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</si>
  <si>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</si>
  <si>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</si>
  <si>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</si>
  <si>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</si>
  <si>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</si>
  <si>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</si>
  <si>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</si>
  <si>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</si>
  <si>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</si>
  <si>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</si>
  <si>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</si>
  <si>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</si>
  <si>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</si>
  <si>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</si>
  <si>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</si>
  <si>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</si>
  <si>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</si>
  <si>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</si>
  <si>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</si>
  <si>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</si>
  <si>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</si>
  <si>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</si>
  <si>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</si>
  <si>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</si>
  <si>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</si>
  <si>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</si>
  <si>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</si>
  <si>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</si>
  <si>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</si>
  <si>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</si>
  <si>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</si>
  <si>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</si>
  <si>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</si>
  <si>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</si>
  <si>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</si>
  <si>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</si>
  <si>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</si>
  <si>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</si>
  <si>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</si>
  <si>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</si>
  <si>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</si>
  <si>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</si>
  <si>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</si>
  <si>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</si>
  <si>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</si>
  <si>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</si>
  <si>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</si>
  <si>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</si>
  <si>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</si>
  <si>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</si>
  <si>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</si>
  <si>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</si>
  <si>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</si>
  <si>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</si>
  <si>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</si>
  <si>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</si>
  <si>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</si>
  <si>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</si>
  <si>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</si>
  <si>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</si>
  <si>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</si>
  <si>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</si>
  <si>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</si>
  <si>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</si>
  <si>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</si>
  <si>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</si>
  <si>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</si>
  <si>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</si>
  <si>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</si>
  <si>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</si>
  <si>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</si>
  <si>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</si>
  <si>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</si>
  <si>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</si>
  <si>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</si>
  <si>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</si>
  <si>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</si>
  <si>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</si>
  <si>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</si>
  <si>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</si>
  <si>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</si>
  <si>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</si>
  <si>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</si>
  <si>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</si>
  <si>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</si>
  <si>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</si>
  <si>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</si>
  <si>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</si>
  <si>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</si>
  <si>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</si>
  <si>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</si>
  <si>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</si>
  <si>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</si>
  <si>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</si>
  <si>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</si>
  <si>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</si>
  <si>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</si>
  <si>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</si>
  <si>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</si>
  <si>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</si>
  <si>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</si>
  <si>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</si>
  <si>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</si>
  <si>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</si>
  <si>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</si>
  <si>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</si>
  <si>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</si>
  <si>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</si>
  <si>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</si>
  <si>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</si>
  <si>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</si>
  <si>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</si>
  <si>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</si>
  <si>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</si>
  <si>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</si>
  <si>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</si>
  <si>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</si>
  <si>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</si>
  <si>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</si>
  <si>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</si>
  <si>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</si>
  <si>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</si>
  <si>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</si>
  <si>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</si>
  <si>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</si>
  <si>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</si>
  <si>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</si>
  <si>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</si>
  <si>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</si>
  <si>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</si>
  <si>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</si>
  <si>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</si>
  <si>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</si>
  <si>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</si>
  <si>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</si>
  <si>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</si>
  <si>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</si>
  <si>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</si>
  <si>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</si>
  <si>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</si>
  <si>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</si>
  <si>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</si>
  <si>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</si>
  <si>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</si>
  <si>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</si>
  <si>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</si>
  <si>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</si>
  <si>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</si>
  <si>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</si>
  <si>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</si>
  <si>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</si>
  <si>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</si>
  <si>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</si>
  <si>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</si>
  <si>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</si>
  <si>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</si>
  <si>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</si>
  <si>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</si>
  <si>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</si>
  <si>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</si>
  <si>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</si>
  <si>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</si>
  <si>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</si>
  <si>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</si>
  <si>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</si>
  <si>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</si>
  <si>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</si>
  <si>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</si>
  <si>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</si>
  <si>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</si>
  <si>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</si>
  <si>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</si>
  <si>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</si>
  <si>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</si>
  <si>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</si>
  <si>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</si>
  <si>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</si>
  <si>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</si>
  <si>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</si>
  <si>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</si>
  <si>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</si>
  <si>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</si>
  <si>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</si>
  <si>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</si>
  <si>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</si>
  <si>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</si>
  <si>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</si>
  <si>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</si>
  <si>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</si>
  <si>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</si>
  <si>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</si>
  <si>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</si>
  <si>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</si>
  <si>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</si>
  <si>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</si>
  <si>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</si>
  <si>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</si>
  <si>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</si>
  <si>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</si>
  <si>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</si>
  <si>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</si>
  <si>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</si>
  <si>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</si>
  <si>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</si>
  <si>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</si>
  <si>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</si>
  <si>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</si>
  <si>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</si>
  <si>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</si>
  <si>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</si>
  <si>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</si>
  <si>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</si>
  <si>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</si>
  <si>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</si>
  <si>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</si>
  <si>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</si>
  <si>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</si>
  <si>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</si>
  <si>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</si>
  <si>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</si>
  <si>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</si>
  <si>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</si>
  <si>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</si>
  <si>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</si>
  <si>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</si>
  <si>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</si>
  <si>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</si>
  <si>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</si>
  <si>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</si>
  <si>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</si>
  <si>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</si>
  <si>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</si>
  <si>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</si>
  <si>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</si>
  <si>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</si>
  <si>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</si>
  <si>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</si>
  <si>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</si>
  <si>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</si>
  <si>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</si>
  <si>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</si>
  <si>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</si>
  <si>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</si>
  <si>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</si>
  <si>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</si>
  <si>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</si>
  <si>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</si>
  <si>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</si>
  <si>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</si>
  <si>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</si>
  <si>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</si>
  <si>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</si>
  <si>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</si>
  <si>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</si>
  <si>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</si>
  <si>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</si>
  <si>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</si>
  <si>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</si>
  <si>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</si>
  <si>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</si>
  <si>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</si>
  <si>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</si>
  <si>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</si>
  <si>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</si>
  <si>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</si>
  <si>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</si>
  <si>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</si>
  <si>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</si>
  <si>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</si>
  <si>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</si>
  <si>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</si>
  <si>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</si>
  <si>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</si>
  <si>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</si>
  <si>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</si>
  <si>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</si>
  <si>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</si>
  <si>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</si>
  <si>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</si>
  <si>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</si>
  <si>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</si>
  <si>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</si>
  <si>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</si>
  <si>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</si>
  <si>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</si>
  <si>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</si>
  <si>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</si>
  <si>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</si>
  <si>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</si>
  <si>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</si>
  <si>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</si>
  <si>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</si>
  <si>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</si>
  <si>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</si>
  <si>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</si>
  <si>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</si>
  <si>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</si>
  <si>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</si>
  <si>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</si>
  <si>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</si>
  <si>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</si>
  <si>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</si>
  <si>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</si>
  <si>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</si>
  <si>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</si>
  <si>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</si>
  <si>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</si>
  <si>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</si>
  <si>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</si>
  <si>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</si>
  <si>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</si>
  <si>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</si>
  <si>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</si>
  <si>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</si>
  <si>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</si>
  <si>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</si>
  <si>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</si>
  <si>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</si>
  <si>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</si>
  <si>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</si>
  <si>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</si>
  <si>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</si>
  <si>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</si>
  <si>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</si>
  <si>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</si>
  <si>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</si>
  <si>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</si>
  <si>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</si>
  <si>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</si>
  <si>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</si>
  <si>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</si>
  <si>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</si>
  <si>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</si>
  <si>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</si>
  <si>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</si>
  <si>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</si>
  <si>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</si>
  <si>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</si>
  <si>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</si>
  <si>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</si>
  <si>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</si>
  <si>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</si>
  <si>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</si>
  <si>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</si>
  <si>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</si>
  <si>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</si>
  <si>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</si>
  <si>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</si>
  <si>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</si>
  <si>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</si>
  <si>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</si>
  <si>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</si>
  <si>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</si>
  <si>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</si>
  <si>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</si>
  <si>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</si>
  <si>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</si>
  <si>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</si>
  <si>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</si>
  <si>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</si>
  <si>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</si>
  <si>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</si>
  <si>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</si>
  <si>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</si>
  <si>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</si>
  <si>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</si>
  <si>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</si>
  <si>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</si>
  <si>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</si>
  <si>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</si>
  <si>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</si>
  <si>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</si>
  <si>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</si>
  <si>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</si>
  <si>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</si>
  <si>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</si>
  <si>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</si>
  <si>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</si>
  <si>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</si>
  <si>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</si>
  <si>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</si>
  <si>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</si>
  <si>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</si>
  <si>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</si>
  <si>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</si>
  <si>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</si>
  <si>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</si>
  <si>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</si>
  <si>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</si>
  <si>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</si>
  <si>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</si>
  <si>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</si>
  <si>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</si>
  <si>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</si>
  <si>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</si>
  <si>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</si>
  <si>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</si>
  <si>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</si>
  <si>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</si>
  <si>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</si>
  <si>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</si>
  <si>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</si>
  <si>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</si>
  <si>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</si>
  <si>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</si>
  <si>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</si>
  <si>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</si>
  <si>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</si>
  <si>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</si>
  <si>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</si>
  <si>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</si>
  <si>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</si>
  <si>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</si>
  <si>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</si>
  <si>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</si>
  <si>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</si>
  <si>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</si>
  <si>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</si>
  <si>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</si>
  <si>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</si>
  <si>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</si>
  <si>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</si>
  <si>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</si>
  <si>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</si>
  <si>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</si>
  <si>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</si>
  <si>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</si>
  <si>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</si>
  <si>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</si>
  <si>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</si>
  <si>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</si>
  <si>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</si>
  <si>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</si>
  <si>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</si>
  <si>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</si>
  <si>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</si>
  <si>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</si>
  <si>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</si>
  <si>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</si>
  <si>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</si>
  <si>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</si>
  <si>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</si>
  <si>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</si>
  <si>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</si>
  <si>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</si>
  <si>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</si>
  <si>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</si>
  <si>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</si>
  <si>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</si>
  <si>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</si>
  <si>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</si>
  <si>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</si>
  <si>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</si>
  <si>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</si>
  <si>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</si>
  <si>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</si>
  <si>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</si>
  <si>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</si>
  <si>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</si>
  <si>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</si>
  <si>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</si>
  <si>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</si>
  <si>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</si>
  <si>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</si>
  <si>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</si>
  <si>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</si>
  <si>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</si>
  <si>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</si>
  <si>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</si>
  <si>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</si>
  <si>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</si>
  <si>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</si>
  <si>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</si>
  <si>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</si>
  <si>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</si>
  <si>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</si>
  <si>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</si>
  <si>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</si>
  <si>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</si>
  <si>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</si>
  <si>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</si>
  <si>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</si>
  <si>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</si>
  <si>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</si>
  <si>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</si>
  <si>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</si>
  <si>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</si>
  <si>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</si>
  <si>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</si>
  <si>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</si>
  <si>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</si>
  <si>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</si>
  <si>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</si>
  <si>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</si>
  <si>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</si>
  <si>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</si>
  <si>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</si>
  <si>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</si>
  <si>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</si>
  <si>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</si>
  <si>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</si>
  <si>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Serviço de Limpeza e de Higiene</t>
  </si>
  <si>
    <t/>
  </si>
  <si>
    <t>RESGATE INVEST FACIL</t>
  </si>
  <si>
    <t>BD DISTRIBUIDORA DE MEDICAMENTOS E MAT HOSP LTDA</t>
  </si>
  <si>
    <t>CAMINHAS COMERCIAL</t>
  </si>
  <si>
    <t>Honorários Contábeis</t>
  </si>
  <si>
    <t>Manutenção de Equipamentos</t>
  </si>
  <si>
    <t>SANCHES E TELLES</t>
  </si>
  <si>
    <t>Serviço de Coleta de Resíduos</t>
  </si>
  <si>
    <t>V H &amp;amp;M PAPELARIA</t>
  </si>
  <si>
    <t>Serviço de Ambulância</t>
  </si>
  <si>
    <t>AC2F PRODUTOS HOSPITALARES LTDA</t>
  </si>
  <si>
    <t>Serviço de lavanderia</t>
  </si>
  <si>
    <t>ÁGUA E SECO LAVANDERIAS</t>
  </si>
  <si>
    <t>FUTURA DISTRIBUIDORA DE MEDICAMENTOS</t>
  </si>
  <si>
    <t>TARIFA BANCÁRIA</t>
  </si>
  <si>
    <t>DOC/TED INTERNET TED INTERNET</t>
  </si>
  <si>
    <t>Serviço médico ocupacional</t>
  </si>
  <si>
    <t>CJF ASSESSORIA EM SEGURANÇA DO TRABALHO E SAÚDE OCUPACIONAL LTDA ME</t>
  </si>
  <si>
    <t>DISTRICENTER - CENTRI DE DISTRIB. DE MAT. DE LIMPEZA EIRELI</t>
  </si>
  <si>
    <t>NEUROPHOTO EQUIPAMENTOS LTDA</t>
  </si>
  <si>
    <t>OREGON FARMACEUTICA</t>
  </si>
  <si>
    <t>PREFEITURA DA CIDADE DO RIO DE JANEIRO - ISS</t>
  </si>
  <si>
    <t>SEMEAR DISTRIBUIDORA</t>
  </si>
  <si>
    <t>FGTS Mensal</t>
  </si>
  <si>
    <t>APLICACAO AUTOMATICA</t>
  </si>
  <si>
    <t>GOVERNO DO ESTADO DO RO DE JANEIRO</t>
  </si>
  <si>
    <t>PAGAMENTO FUNCIONÁRIOS</t>
  </si>
  <si>
    <t>FP RESTAURANTES E COMERCIO DE ALIMENTOS EIRELI ME</t>
  </si>
  <si>
    <t>Serviços Médicos</t>
  </si>
  <si>
    <t>BX AUTOMATICA APLICACOES</t>
  </si>
  <si>
    <t>Serviço de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</si>
  <si>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</si>
  <si>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</si>
  <si>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</si>
  <si>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</si>
  <si>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</si>
  <si>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NEO TECNOLOGIA DA INFORMÁTICA LTDA</t>
  </si>
  <si>
    <t>AMORIM ASSESSORIA CONTABIL EIRELI - ME</t>
  </si>
  <si>
    <t>Serviços Jurídicos</t>
  </si>
  <si>
    <t>BRUNO DE GOES GERBASE</t>
  </si>
  <si>
    <t>Locação de Equipamentos</t>
  </si>
  <si>
    <t>BRASTEINER 2000 COMERCIO E LOCAÇÃO DE CONTEINERES LTDA</t>
  </si>
  <si>
    <t>VITAI SOLUÇÕES LTDA</t>
  </si>
  <si>
    <t>Locação de Servidor</t>
  </si>
  <si>
    <t>GERBASE ARRUDA E GAZZANEO ADVOGADOS ASSOCIADOS</t>
  </si>
  <si>
    <t>BIONEXO DO BRASIL AS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</si>
  <si>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</si>
  <si>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</si>
  <si>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</si>
  <si>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</si>
  <si>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</si>
  <si>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</si>
  <si>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</si>
  <si>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</si>
  <si>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</si>
  <si>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</si>
  <si>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</si>
  <si>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</si>
  <si>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</si>
  <si>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</si>
  <si>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</si>
  <si>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</si>
  <si>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</si>
  <si>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</si>
  <si>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</si>
  <si>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</si>
  <si>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</si>
  <si>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20190011920243-00003</t>
  </si>
  <si>
    <t>20190012105399-00003</t>
  </si>
  <si>
    <t xml:space="preserve">AVANTE BRASIL COM EIRELI ME </t>
  </si>
  <si>
    <t>BRADESCO CONTA CORRENTE</t>
  </si>
  <si>
    <t xml:space="preserve">SOGAMAX DIST DE PRODUTOS FARMACEUTICOS </t>
  </si>
  <si>
    <t xml:space="preserve">LABORATORIO BIOMEDICO LB LTDA </t>
  </si>
  <si>
    <t>CJF ASSESSORIA EM SEGURANÇA</t>
  </si>
  <si>
    <t>CARIOCA MEDICAMENTOS E MATERIAL EIRELLI</t>
  </si>
  <si>
    <t>Serviço De Dosimetria Radiologia</t>
  </si>
  <si>
    <t>Locação de Equipamento Clinico</t>
  </si>
  <si>
    <t xml:space="preserve">SEPARAR PRODUTOS E SERVIÇOS LTDA </t>
  </si>
  <si>
    <t>FGTS e Multa de FGTS</t>
  </si>
  <si>
    <t>GUIA DE RECOLHIMENTO DO FGTS</t>
  </si>
  <si>
    <t>PREFEITURA DA CIDADE DO RJ</t>
  </si>
  <si>
    <t>Contrato de Gestão</t>
  </si>
  <si>
    <t>GOVERNO RIO DE JANEIRO</t>
  </si>
  <si>
    <t>Serviço de Auditoria</t>
  </si>
  <si>
    <t>NEO TECNOLOGIA DA INFORMATICA LTDA</t>
  </si>
  <si>
    <t xml:space="preserve">COMERCIAL CIRURGICA RIOCLARENSE LTDA </t>
  </si>
  <si>
    <t>SEMEAR DIST. EIRELLI EPP</t>
  </si>
  <si>
    <t>FP RESTAURANTE E COMERCIO DE ALIMENTOS</t>
  </si>
  <si>
    <t>SONIPREV PREVENCAO E DIAGNOSTICOS LTDA</t>
  </si>
  <si>
    <t>BARBARA FERREIRA DA COSTA</t>
  </si>
  <si>
    <t>Manutenção Predial</t>
  </si>
  <si>
    <t xml:space="preserve">CONFIANÇA DISTRIBUIDORA DE PRODUTOS LTDA </t>
  </si>
  <si>
    <t>Serviço Jurídico</t>
  </si>
  <si>
    <t>AMORIM ASSESSORIA CONTABIL EIRELLI</t>
  </si>
  <si>
    <t>SERVIOESTE RIO DE JANEIRO</t>
  </si>
  <si>
    <t>OREGON FARMACEUTICA LTDA</t>
  </si>
  <si>
    <t>13/06/2019</t>
  </si>
  <si>
    <t>UPA JACAREPAGUA</t>
  </si>
  <si>
    <t>22.706.161/0001-38</t>
  </si>
  <si>
    <t>13.508.772/0001-80</t>
  </si>
  <si>
    <t>00.857.492/0001-36</t>
  </si>
  <si>
    <t>11.857.102/0001-44</t>
  </si>
  <si>
    <t>10.837.371/0001-86</t>
  </si>
  <si>
    <t>03.184.220/0001-00</t>
  </si>
  <si>
    <t>67.729.178/0004-91</t>
  </si>
  <si>
    <t>880.300.757-15</t>
  </si>
  <si>
    <t>06.027.816/0002-76</t>
  </si>
  <si>
    <t>11.305.089/004-63</t>
  </si>
  <si>
    <t>60.746.948/0001-12</t>
  </si>
  <si>
    <t>FATURA</t>
  </si>
  <si>
    <t>GRF</t>
  </si>
  <si>
    <t>DARF</t>
  </si>
  <si>
    <t>01/12/2019</t>
  </si>
  <si>
    <t>02/12/2019</t>
  </si>
  <si>
    <t>29/11/2019</t>
  </si>
  <si>
    <t>BIONEXO DO BRASIL S.A</t>
  </si>
  <si>
    <t xml:space="preserve">INSTITUTO DIVA ALVES </t>
  </si>
  <si>
    <t>31/12/2019</t>
  </si>
  <si>
    <t>N.I. PRODUTOS HOSPITALARES LTDA</t>
  </si>
  <si>
    <t>DAM</t>
  </si>
  <si>
    <t>06/01/2020</t>
  </si>
  <si>
    <t>06/01/2019</t>
  </si>
  <si>
    <t>ISS COMP 12/2019</t>
  </si>
  <si>
    <t>07/01/2020</t>
  </si>
  <si>
    <t>FGTS COMP 12/2019</t>
  </si>
  <si>
    <t>08/01/2020</t>
  </si>
  <si>
    <t>1/2NF 119348</t>
  </si>
  <si>
    <t>COSTA CAMARGO COM. DE PROD. HOSP. LTDA</t>
  </si>
  <si>
    <t>30/12/2019</t>
  </si>
  <si>
    <t>NF 170986</t>
  </si>
  <si>
    <t>09/01/2020</t>
  </si>
  <si>
    <t>23/01/2020</t>
  </si>
  <si>
    <t>03/01/2020</t>
  </si>
  <si>
    <t>NF 75024</t>
  </si>
  <si>
    <t>10/01/2020</t>
  </si>
  <si>
    <t>NF 27</t>
  </si>
  <si>
    <t>02/01/2020</t>
  </si>
  <si>
    <t>NF 59</t>
  </si>
  <si>
    <t>NF 80</t>
  </si>
  <si>
    <t>05/01/2020</t>
  </si>
  <si>
    <t>FATURA S000361</t>
  </si>
  <si>
    <t>20/01/2020</t>
  </si>
  <si>
    <t>NF 39</t>
  </si>
  <si>
    <t>NF  9</t>
  </si>
  <si>
    <t>07/01/2019</t>
  </si>
  <si>
    <t>FATURA 22</t>
  </si>
  <si>
    <t>NF 10368</t>
  </si>
  <si>
    <t>GRRF</t>
  </si>
  <si>
    <t>GUIA DE RECOLHIMENTO RESCISORIO - FGTS</t>
  </si>
  <si>
    <t>RESCISÕES DE 14 COLABORADORES</t>
  </si>
  <si>
    <t>10/10/2019</t>
  </si>
  <si>
    <t>02/10/2019</t>
  </si>
  <si>
    <t>NF 12</t>
  </si>
  <si>
    <t>14/01/2020</t>
  </si>
  <si>
    <t>15/01/2020</t>
  </si>
  <si>
    <t>FATURA 12/2019</t>
  </si>
  <si>
    <t>17/01/2020</t>
  </si>
  <si>
    <t>FETRANSPOR 42589839</t>
  </si>
  <si>
    <t>PAGAMENTO GOVERNO RJ UG296100/2020OB000173 0000012019</t>
  </si>
  <si>
    <t>PAGAMENTO GOVERNO RJ UG296100/2020OB000174 0000012019</t>
  </si>
  <si>
    <t>PAGAMENTO GOVERNO RJ UG296100/2020OB000175 0000012019</t>
  </si>
  <si>
    <t>COMP 12/2019</t>
  </si>
  <si>
    <t>FOLHA DE PAGAMENTO 12/2019</t>
  </si>
  <si>
    <t>NF 250</t>
  </si>
  <si>
    <t>IMPOSTO COM 12/2019</t>
  </si>
  <si>
    <t>INSS  COMP 12/2019</t>
  </si>
  <si>
    <t>CSRF COMP 12/2019</t>
  </si>
  <si>
    <t>IR COMP 12/2019</t>
  </si>
  <si>
    <t>IRRF COMP 12/2019</t>
  </si>
  <si>
    <t>REPASSE COMP 01/2020</t>
  </si>
  <si>
    <t>01/01/2020</t>
  </si>
  <si>
    <t>NF 23</t>
  </si>
  <si>
    <t>22/01/2020</t>
  </si>
  <si>
    <t>NF 124</t>
  </si>
  <si>
    <t>NF 1312</t>
  </si>
  <si>
    <t>28/01/2020</t>
  </si>
  <si>
    <t>NF 8074/04</t>
  </si>
  <si>
    <t>30/01/2020</t>
  </si>
  <si>
    <t>02/01/2019</t>
  </si>
  <si>
    <t>NF 173309</t>
  </si>
  <si>
    <t>NF 1055</t>
  </si>
  <si>
    <t>NF 1467</t>
  </si>
  <si>
    <t>24/01/2020</t>
  </si>
  <si>
    <t>REPASSE GOVERNO DO RIO DE JANEIRO</t>
  </si>
  <si>
    <t>27/01/2020</t>
  </si>
  <si>
    <t>FATURA 43420050</t>
  </si>
  <si>
    <t>NF 8316</t>
  </si>
  <si>
    <t>29/01/2020</t>
  </si>
  <si>
    <t>18/12/2019</t>
  </si>
  <si>
    <t>NF 201945353</t>
  </si>
  <si>
    <t xml:space="preserve">FALTA RELATÓRIO </t>
  </si>
  <si>
    <t>DOC/TED INTERNET DOC INTERNET</t>
  </si>
  <si>
    <t>Férias</t>
  </si>
  <si>
    <t>FÉRIAS SIMONE SEQUEIRA</t>
  </si>
  <si>
    <t xml:space="preserve">SIMONE SEQUEIRA BARCELOS </t>
  </si>
  <si>
    <t>FÉRIAS RONALDO BASTOS</t>
  </si>
  <si>
    <t>RONALDO BASTOS SOARES</t>
  </si>
  <si>
    <t>FÉRIAS DENISE DE JESUS</t>
  </si>
  <si>
    <t xml:space="preserve">DENISE DE JESUS MIRANDA </t>
  </si>
  <si>
    <t>FÉRIAS ANDREIA RAMOS SILVA</t>
  </si>
  <si>
    <t xml:space="preserve">ANDREIA RAMOS SILVA </t>
  </si>
  <si>
    <t>FÉRIAS DEIVISON COSTA NEVES</t>
  </si>
  <si>
    <t xml:space="preserve">DEIVISON COSTA NEVES </t>
  </si>
  <si>
    <t>FÉRIAS JORGE CARLOS DE SOUZA AZEV</t>
  </si>
  <si>
    <t xml:space="preserve">JOSE CARLOS DE SOUZA </t>
  </si>
  <si>
    <t>FÉRIAS VALDENICE RODRIGUES BRITO</t>
  </si>
  <si>
    <t xml:space="preserve">VALDENICE RODRIGUES BRITO </t>
  </si>
  <si>
    <t>NF 816</t>
  </si>
  <si>
    <t>31/01/2020</t>
  </si>
  <si>
    <t xml:space="preserve">AGUARDANDO DEFINIÇÃO </t>
  </si>
  <si>
    <t xml:space="preserve">NOTA FISCAL </t>
  </si>
  <si>
    <t>TED</t>
  </si>
  <si>
    <t>36.325.157/0001-34</t>
  </si>
  <si>
    <t>040.697.090/0007-02</t>
  </si>
  <si>
    <t>12.944.134/0008-11</t>
  </si>
  <si>
    <t>12.955.134/0008-11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</si>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</sst>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  <numFmt numFmtId="173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3" fontId="1" fillId="0" borderId="0" applyFont="0" applyFill="0" applyBorder="0" applyAlignment="0" applyProtection="0"/>
  </cellStyleXfs>
  <cellXfs count="427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3" fontId="0" fillId="0" borderId="0" xfId="0" applyNumberFormat="1"/>
    <xf numFmtId="4" fontId="39" fillId="0" borderId="0" xfId="0" applyNumberFormat="1" applyFont="1"/>
    <xf numFmtId="4" fontId="40" fillId="0" borderId="0" xfId="0" applyNumberFormat="1" applyFont="1"/>
    <xf numFmtId="0" fontId="32" fillId="2" borderId="0" xfId="3" applyFont="1" applyFill="1" applyBorder="1" applyAlignment="1">
      <alignment horizontal="left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0" fillId="0" borderId="1" xfId="0" applyBorder="1"/>
    <xf numFmtId="0" fontId="41" fillId="0" borderId="1" xfId="0" applyFont="1" applyBorder="1"/>
    <xf numFmtId="168" fontId="13" fillId="0" borderId="1" xfId="0" applyNumberFormat="1" applyFont="1" applyBorder="1" applyAlignment="1">
      <alignment horizontal="center" vertical="center"/>
    </xf>
  </cellXfs>
  <cellStyles count="5">
    <cellStyle name="Moeda" xfId="2" builtinId="4"/>
    <cellStyle name="Normal" xfId="0" builtinId="0"/>
    <cellStyle name="Normal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8</xdr:col>
      <xdr:colOff>2174874</xdr:colOff>
      <xdr:row>2</xdr:row>
      <xdr:rowOff>39157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90" zoomScaleNormal="90" workbookViewId="0">
      <pane xSplit="1" ySplit="4" topLeftCell="F5" activePane="bottomRight" state="frozen"/>
      <selection pane="topRight" activeCell="B1" sqref="B1"/>
      <selection pane="bottomLeft" activeCell="A9" sqref="A9"/>
      <selection pane="bottomRight" activeCell="K80" sqref="K80"/>
    </sheetView>
  </sheetViews>
  <sheetFormatPr defaultColWidth="9.140625" defaultRowHeight="12.75" x14ac:dyDescent="0.25"/>
  <cols>
    <col min="1" max="1" width="5.28515625" style="334" hidden="1" customWidth="1"/>
    <col min="2" max="2" width="21.7109375" style="334" customWidth="1"/>
    <col min="3" max="3" width="15.85546875" style="334" customWidth="1"/>
    <col min="4" max="4" width="17.42578125" style="334" customWidth="1"/>
    <col min="5" max="5" width="16.140625" style="343" customWidth="1"/>
    <col min="6" max="6" width="15.85546875" style="343" customWidth="1"/>
    <col min="7" max="7" width="20.42578125" style="334" customWidth="1"/>
    <col min="8" max="8" width="33.42578125" style="361" customWidth="1"/>
    <col min="9" max="9" width="60.42578125" style="361" customWidth="1"/>
    <col min="10" max="10" width="16" style="361" bestFit="1" customWidth="1"/>
    <col min="11" max="11" width="72.5703125" style="361" customWidth="1"/>
    <col min="12" max="12" width="19.85546875" style="334" bestFit="1" customWidth="1"/>
    <col min="13" max="13" width="23.42578125" style="334" bestFit="1" customWidth="1"/>
    <col min="14" max="14" width="22.28515625" style="343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0.28515625" style="338" customWidth="1"/>
    <col min="28" max="16384" width="9.140625" style="334"/>
  </cols>
  <sheetData>
    <row r="1" spans="1:47" s="337" customFormat="1" x14ac:dyDescent="0.25">
      <c r="E1" s="348"/>
      <c r="F1" s="363"/>
      <c r="G1" s="404"/>
      <c r="H1" s="405"/>
      <c r="I1" s="368"/>
      <c r="J1" s="368"/>
      <c r="K1" s="368"/>
      <c r="L1" s="338" t="s">
        <v>370</v>
      </c>
      <c r="M1" s="339">
        <v>25252.38</v>
      </c>
      <c r="N1" s="348"/>
      <c r="AA1" s="338"/>
    </row>
    <row r="2" spans="1:47" s="337" customFormat="1" ht="31.5" customHeight="1" x14ac:dyDescent="0.25">
      <c r="E2" s="348"/>
      <c r="F2" s="363"/>
      <c r="G2" s="406"/>
      <c r="H2" s="407"/>
      <c r="I2" s="368"/>
      <c r="J2" s="368"/>
      <c r="K2" s="368"/>
      <c r="L2" s="338" t="s">
        <v>371</v>
      </c>
      <c r="M2" s="339">
        <v>137915.85</v>
      </c>
      <c r="N2" s="348"/>
      <c r="AA2" s="338"/>
    </row>
    <row r="3" spans="1:47" s="337" customFormat="1" x14ac:dyDescent="0.25">
      <c r="C3" s="364"/>
      <c r="D3" s="364"/>
      <c r="E3" s="364"/>
      <c r="F3" s="364"/>
      <c r="G3" s="364"/>
      <c r="H3" s="368"/>
      <c r="I3" s="368"/>
      <c r="J3" s="368"/>
      <c r="K3" s="368"/>
      <c r="L3" s="364"/>
      <c r="M3" s="366" t="s">
        <v>417</v>
      </c>
      <c r="N3" s="367">
        <v>1</v>
      </c>
      <c r="AA3" s="338"/>
    </row>
    <row r="4" spans="1:47" s="341" customFormat="1" ht="25.5" x14ac:dyDescent="0.2">
      <c r="A4" s="340"/>
      <c r="B4" s="409" t="s">
        <v>408</v>
      </c>
      <c r="C4" s="409" t="s">
        <v>409</v>
      </c>
      <c r="D4" s="409" t="s">
        <v>410</v>
      </c>
      <c r="E4" s="409" t="s">
        <v>411</v>
      </c>
      <c r="F4" s="409" t="s">
        <v>412</v>
      </c>
      <c r="G4" s="409" t="s">
        <v>352</v>
      </c>
      <c r="H4" s="409" t="s">
        <v>151</v>
      </c>
      <c r="I4" s="409" t="s">
        <v>413</v>
      </c>
      <c r="J4" s="409" t="s">
        <v>379</v>
      </c>
      <c r="K4" s="409" t="s">
        <v>414</v>
      </c>
      <c r="L4" s="409" t="s">
        <v>415</v>
      </c>
      <c r="M4" s="409" t="s">
        <v>416</v>
      </c>
      <c r="N4" s="409" t="s">
        <v>372</v>
      </c>
      <c r="O4" s="409" t="s">
        <v>39</v>
      </c>
      <c r="P4" s="409" t="s">
        <v>19</v>
      </c>
      <c r="AA4" s="398"/>
    </row>
    <row r="5" spans="1:47" s="353" customFormat="1" x14ac:dyDescent="0.2">
      <c r="A5" s="350"/>
      <c r="B5" s="349" t="s">
        <v>422</v>
      </c>
      <c r="C5" s="408"/>
      <c r="D5" s="360">
        <v>4366978</v>
      </c>
      <c r="E5" s="298" t="str">
        <f>CAZUL!B2</f>
        <v>06/01/2020</v>
      </c>
      <c r="F5" s="365" t="str">
        <f>CAZUL!N2</f>
        <v>06/01/2020</v>
      </c>
      <c r="G5" s="351" t="str">
        <f>DESPESAS!D2</f>
        <v>UPA JACAREPAGUA</v>
      </c>
      <c r="H5" s="388" t="str">
        <f>IFERROR(VLOOKUP(I5,FORNECEDOR!$A$1:$B$301,2,FALSE),)</f>
        <v>60.746.948/0001-12</v>
      </c>
      <c r="I5" s="391" t="str">
        <f>CAZUL!E2</f>
        <v>BANCO BRADESCO</v>
      </c>
      <c r="J5" s="360" t="str">
        <f>IFERROR(VLOOKUP(AA5,DESPESAS!$A$2:$B$309,2,FALSE),)</f>
        <v>11.01.05</v>
      </c>
      <c r="K5" s="360" t="str">
        <f>IFERROR(VLOOKUP(AA5,DESPESAS!$A$2:$C$309,3,FALSE),)</f>
        <v>RESGATE INVEST FACIL</v>
      </c>
      <c r="L5" s="352">
        <f>CAZUL!F2</f>
        <v>78.98</v>
      </c>
      <c r="M5" s="387">
        <f>CAZUL!G2</f>
        <v>0</v>
      </c>
      <c r="N5" s="352">
        <f>CAZUL!H2</f>
        <v>79.979999999607671</v>
      </c>
      <c r="O5" s="298" t="str">
        <f>DESPESAS!E2</f>
        <v>BRADESCO</v>
      </c>
      <c r="P5" s="351"/>
      <c r="AA5" s="389" t="str">
        <f>CAZUL!C2</f>
        <v>RESGATE INVEST FACIL</v>
      </c>
    </row>
    <row r="6" spans="1:47" s="354" customFormat="1" x14ac:dyDescent="0.25">
      <c r="A6" s="344"/>
      <c r="B6" s="349" t="s">
        <v>422</v>
      </c>
      <c r="C6" s="360" t="s">
        <v>880</v>
      </c>
      <c r="D6" s="360">
        <v>5950008</v>
      </c>
      <c r="E6" s="298" t="str">
        <f>CAZUL!B3</f>
        <v>01/12/2019</v>
      </c>
      <c r="F6" s="365" t="str">
        <f>CAZUL!N3</f>
        <v>06/01/2020</v>
      </c>
      <c r="G6" s="351" t="str">
        <f>DESPESAS!D2</f>
        <v>UPA JACAREPAGUA</v>
      </c>
      <c r="H6" s="388" t="str">
        <f>IFERROR(VLOOKUP(I6,FORNECEDOR!$A$1:$B$301,2,FALSE),)</f>
        <v>42.498.733/0001-48</v>
      </c>
      <c r="I6" s="391" t="str">
        <f>CAZUL!E3</f>
        <v>PREFEITURA DA CIDADE DO RJ</v>
      </c>
      <c r="J6" s="360" t="str">
        <f>IFERROR(VLOOKUP(AA6,DESPESAS!$A$2:$B$309,2,FALSE),)</f>
        <v>04.01.01</v>
      </c>
      <c r="K6" s="360" t="str">
        <f>IFERROR(VLOOKUP(AA6,DESPESAS!$A$2:$C$309,3,FALSE),)</f>
        <v>ISS</v>
      </c>
      <c r="L6" s="352">
        <f>CAZUL!F3</f>
        <v>0</v>
      </c>
      <c r="M6" s="387">
        <f>CAZUL!G3</f>
        <v>78.98</v>
      </c>
      <c r="N6" s="352">
        <f>CAZUL!H3</f>
        <v>0.99999999960766672</v>
      </c>
      <c r="O6" s="298" t="str">
        <f>DESPESAS!E2</f>
        <v>BRADESCO</v>
      </c>
      <c r="P6" s="344"/>
      <c r="AA6" s="389" t="str">
        <f>CAZUL!C3</f>
        <v>Retenção - ISS Serviços Tomados</v>
      </c>
    </row>
    <row r="7" spans="1:47" s="354" customFormat="1" x14ac:dyDescent="0.25">
      <c r="A7" s="344"/>
      <c r="B7" s="349" t="s">
        <v>422</v>
      </c>
      <c r="C7" s="360" t="s">
        <v>871</v>
      </c>
      <c r="D7" s="360">
        <v>5665513</v>
      </c>
      <c r="E7" s="298" t="str">
        <f>CAZUL!B4</f>
        <v>01/12/2019</v>
      </c>
      <c r="F7" s="365" t="str">
        <f>CAZUL!N4</f>
        <v>07/01/2020</v>
      </c>
      <c r="G7" s="351" t="str">
        <f>DESPESAS!D2</f>
        <v>UPA JACAREPAGUA</v>
      </c>
      <c r="H7" s="388">
        <f>IFERROR(VLOOKUP(I7,FORNECEDOR!$A$1:$B$301,2,FALSE),)</f>
        <v>0</v>
      </c>
      <c r="I7" s="391" t="str">
        <f>CAZUL!E4</f>
        <v>GUIA DE RECOLHIMENTO DO FGTS</v>
      </c>
      <c r="J7" s="360" t="str">
        <f>IFERROR(VLOOKUP(AA7,DESPESAS!$A$2:$B$309,2,FALSE),)</f>
        <v>01.03.01</v>
      </c>
      <c r="K7" s="360" t="str">
        <f>IFERROR(VLOOKUP(AA7,DESPESAS!$A$2:$C$309,3,FALSE),)</f>
        <v>FGTS</v>
      </c>
      <c r="L7" s="352">
        <f>CAZUL!F4</f>
        <v>0</v>
      </c>
      <c r="M7" s="387">
        <f>CAZUL!G4</f>
        <v>26843.46</v>
      </c>
      <c r="N7" s="352">
        <f>CAZUL!H4</f>
        <v>0</v>
      </c>
      <c r="O7" s="298" t="str">
        <f>DESPESAS!E2</f>
        <v>BRADESCO</v>
      </c>
      <c r="P7" s="344"/>
      <c r="AA7" s="389" t="str">
        <f>CAZUL!C4</f>
        <v>FGTS e Multa de FGTS</v>
      </c>
    </row>
    <row r="8" spans="1:47" s="355" customFormat="1" x14ac:dyDescent="0.25">
      <c r="A8" s="344"/>
      <c r="B8" s="349" t="s">
        <v>422</v>
      </c>
      <c r="C8" s="360"/>
      <c r="D8" s="360"/>
      <c r="E8" s="298" t="str">
        <f>CAZUL!B5</f>
        <v>07/01/2020</v>
      </c>
      <c r="F8" s="365" t="str">
        <f>CAZUL!N5</f>
        <v>07/01/2020</v>
      </c>
      <c r="G8" s="351" t="str">
        <f>DESPESAS!D2</f>
        <v>UPA JACAREPAGUA</v>
      </c>
      <c r="H8" s="388" t="str">
        <f>IFERROR(VLOOKUP(I8,FORNECEDOR!$A$1:$B$301,2,FALSE),)</f>
        <v>60.746.948/0001-12</v>
      </c>
      <c r="I8" s="391" t="str">
        <f>CAZUL!E5</f>
        <v>BANCO BRADESCO</v>
      </c>
      <c r="J8" s="360" t="str">
        <f>IFERROR(VLOOKUP(AA8,DESPESAS!$A$2:$B$309,2,FALSE),)</f>
        <v>11.01.05</v>
      </c>
      <c r="K8" s="360" t="str">
        <f>IFERROR(VLOOKUP(AA8,DESPESAS!$A$2:$C$309,3,FALSE),)</f>
        <v>RESGATE INVEST FACIL</v>
      </c>
      <c r="L8" s="352">
        <f>CAZUL!F5</f>
        <v>32693.01</v>
      </c>
      <c r="M8" s="387">
        <f>CAZUL!G5</f>
        <v>0</v>
      </c>
      <c r="N8" s="352">
        <f>CAZUL!H5</f>
        <v>5850.5499999996064</v>
      </c>
      <c r="O8" s="298" t="str">
        <f>DESPESAS!E2</f>
        <v>BRADESCO</v>
      </c>
      <c r="P8" s="344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89" t="str">
        <f>CAZUL!C5</f>
        <v>RESGATE INVEST FACIL</v>
      </c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</row>
    <row r="9" spans="1:47" s="356" customFormat="1" x14ac:dyDescent="0.25">
      <c r="A9" s="355"/>
      <c r="B9" s="349" t="s">
        <v>422</v>
      </c>
      <c r="C9" s="360" t="s">
        <v>971</v>
      </c>
      <c r="D9" s="360">
        <v>1200905</v>
      </c>
      <c r="E9" s="298" t="str">
        <f>CAZUL!B6</f>
        <v>07/01/2020</v>
      </c>
      <c r="F9" s="365" t="str">
        <f>CAZUL!N6</f>
        <v>07/01/2020</v>
      </c>
      <c r="G9" s="351" t="str">
        <f>DESPESAS!D2</f>
        <v>UPA JACAREPAGUA</v>
      </c>
      <c r="H9" s="388" t="str">
        <f>IFERROR(VLOOKUP(I9,FORNECEDOR!$A$1:$B$301,2,FALSE),)</f>
        <v>36.325.157/0001-34</v>
      </c>
      <c r="I9" s="391" t="str">
        <f>CAZUL!E6</f>
        <v>COSTA CAMARGO COM. DE PROD. HOSP. LTDA</v>
      </c>
      <c r="J9" s="360" t="str">
        <f>IFERROR(VLOOKUP(AA9,DESPESAS!$A$2:$B$309,2,FALSE),)</f>
        <v>02.07.01</v>
      </c>
      <c r="K9" s="360" t="str">
        <f>IFERROR(VLOOKUP(AA9,DESPESAS!$A$2:$C$309,3,FALSE),)</f>
        <v>MEDICAMENTOS e INSUMOS FARMACÊUTICOS</v>
      </c>
      <c r="L9" s="352">
        <f>CAZUL!F6</f>
        <v>0</v>
      </c>
      <c r="M9" s="387">
        <f>CAZUL!G6</f>
        <v>5849.55</v>
      </c>
      <c r="N9" s="352">
        <f>CAZUL!H6</f>
        <v>0.99999999960618879</v>
      </c>
      <c r="O9" s="298" t="str">
        <f>DESPESAS!E2</f>
        <v>BRADESCO</v>
      </c>
      <c r="P9" s="344"/>
      <c r="AA9" s="389" t="str">
        <f>CAZUL!C6</f>
        <v>Medicamentos</v>
      </c>
    </row>
    <row r="10" spans="1:47" s="354" customFormat="1" ht="11.25" customHeight="1" x14ac:dyDescent="0.25">
      <c r="A10" s="355" t="s">
        <v>375</v>
      </c>
      <c r="B10" s="349" t="s">
        <v>422</v>
      </c>
      <c r="C10" s="360" t="s">
        <v>971</v>
      </c>
      <c r="D10" s="360">
        <v>247</v>
      </c>
      <c r="E10" s="298" t="str">
        <f>CAZUL!B7</f>
        <v>02/12/2019</v>
      </c>
      <c r="F10" s="365" t="str">
        <f>CAZUL!N7</f>
        <v>09/01/2020</v>
      </c>
      <c r="G10" s="351" t="str">
        <f>DESPESAS!D2</f>
        <v>UPA JACAREPAGUA</v>
      </c>
      <c r="H10" s="388" t="str">
        <f>IFERROR(VLOOKUP(I10,FORNECEDOR!$A$1:$B$301,2,FALSE),)</f>
        <v>040.697.090/0007-02</v>
      </c>
      <c r="I10" s="391" t="str">
        <f>CAZUL!E7</f>
        <v>BIONEXO DO BRASIL S.A</v>
      </c>
      <c r="J10" s="360" t="str">
        <f>IFERROR(VLOOKUP(AA10,DESPESAS!$A$2:$B$309,2,FALSE),)</f>
        <v>03.17.01</v>
      </c>
      <c r="K10" s="360" t="str">
        <f>IFERROR(VLOOKUP(AA10,DESPESAS!$A$2:$C$309,3,FALSE),)</f>
        <v>SERVIÇOS ESPECIALIZADOS PESSOA JURÍDICA</v>
      </c>
      <c r="L10" s="352">
        <f>CAZUL!F7</f>
        <v>0</v>
      </c>
      <c r="M10" s="387">
        <f>CAZUL!G7</f>
        <v>1100</v>
      </c>
      <c r="N10" s="352">
        <f>CAZUL!H7</f>
        <v>-1099.0000000003938</v>
      </c>
      <c r="O10" s="298" t="str">
        <f>DESPESAS!E2</f>
        <v>BRADESCO</v>
      </c>
      <c r="P10" s="344"/>
      <c r="AA10" s="389" t="str">
        <f>CAZUL!C7</f>
        <v>Software / Licença de Uso</v>
      </c>
    </row>
    <row r="11" spans="1:47" s="354" customFormat="1" x14ac:dyDescent="0.25">
      <c r="A11" s="344"/>
      <c r="B11" s="349" t="s">
        <v>422</v>
      </c>
      <c r="C11" s="360" t="s">
        <v>971</v>
      </c>
      <c r="D11" s="360">
        <v>9247807</v>
      </c>
      <c r="E11" s="298" t="str">
        <f>CAZUL!B8</f>
        <v>03/01/2020</v>
      </c>
      <c r="F11" s="365" t="str">
        <f>CAZUL!N8</f>
        <v>09/01/2020</v>
      </c>
      <c r="G11" s="351" t="str">
        <f>DESPESAS!D2</f>
        <v>UPA JACAREPAGUA</v>
      </c>
      <c r="H11" s="388">
        <f>IFERROR(VLOOKUP(I11,FORNECEDOR!$A$1:$B$301,2,FALSE),)</f>
        <v>27721364000117</v>
      </c>
      <c r="I11" s="391" t="str">
        <f>CAZUL!E8</f>
        <v>BIOXXI SERVIÇOS DE ESTERILIZAÇÃO LTDA</v>
      </c>
      <c r="J11" s="360" t="str">
        <f>IFERROR(VLOOKUP(AA11,DESPESAS!$A$2:$B$309,2,FALSE),)</f>
        <v>03.09.01</v>
      </c>
      <c r="K11" s="360" t="str">
        <f>IFERROR(VLOOKUP(AA11,DESPESAS!$A$2:$C$309,3,FALSE),)</f>
        <v>SERVIÇOS DE LIMPEZA E HIGIENIZAÇÃO / ESTERILIZAÇÃO</v>
      </c>
      <c r="L11" s="352">
        <f>CAZUL!F8</f>
        <v>0</v>
      </c>
      <c r="M11" s="387">
        <f>CAZUL!G8</f>
        <v>4000</v>
      </c>
      <c r="N11" s="352">
        <f>CAZUL!H8</f>
        <v>-5099.0000000003938</v>
      </c>
      <c r="O11" s="298" t="str">
        <f>DESPESAS!E2</f>
        <v>BRADESCO</v>
      </c>
      <c r="P11" s="344"/>
      <c r="AA11" s="389" t="str">
        <f>CAZUL!C8</f>
        <v>Serviço de Limpeza e de Higiene</v>
      </c>
    </row>
    <row r="12" spans="1:47" s="354" customFormat="1" ht="12.75" customHeight="1" x14ac:dyDescent="0.25">
      <c r="A12" s="344"/>
      <c r="B12" s="349" t="s">
        <v>422</v>
      </c>
      <c r="C12" s="360" t="s">
        <v>971</v>
      </c>
      <c r="D12" s="360">
        <v>9247869</v>
      </c>
      <c r="E12" s="298" t="str">
        <f>CAZUL!B9</f>
        <v>06/01/2020</v>
      </c>
      <c r="F12" s="365" t="str">
        <f>CAZUL!N9</f>
        <v>09/01/2020</v>
      </c>
      <c r="G12" s="351" t="str">
        <f>DESPESAS!D2</f>
        <v>UPA JACAREPAGUA</v>
      </c>
      <c r="H12" s="388" t="str">
        <f>IFERROR(VLOOKUP(I12,FORNECEDOR!$A$1:$B$301,2,FALSE),)</f>
        <v>34.512.073/0001-84</v>
      </c>
      <c r="I12" s="391" t="str">
        <f>CAZUL!E9</f>
        <v>BRUNO DE GOES GERBASE</v>
      </c>
      <c r="J12" s="360" t="str">
        <f>IFERROR(VLOOKUP(AA12,DESPESAS!$A$2:$B$309,2,FALSE),)</f>
        <v>03.20.01</v>
      </c>
      <c r="K12" s="360" t="str">
        <f>IFERROR(VLOOKUP(AA12,DESPESAS!$A$2:$C$309,3,FALSE),)</f>
        <v>HONORÁRIOS ADVOCATÍCIOS</v>
      </c>
      <c r="L12" s="352">
        <f>CAZUL!F9</f>
        <v>0</v>
      </c>
      <c r="M12" s="387">
        <f>CAZUL!G9</f>
        <v>800</v>
      </c>
      <c r="N12" s="352">
        <f>CAZUL!H9</f>
        <v>-5899.0000000003938</v>
      </c>
      <c r="O12" s="298" t="str">
        <f>DESPESAS!E2</f>
        <v>BRADESCO</v>
      </c>
      <c r="P12" s="344"/>
      <c r="AA12" s="389" t="str">
        <f>CAZUL!C9</f>
        <v>Serviço Jurídico</v>
      </c>
    </row>
    <row r="13" spans="1:47" s="354" customFormat="1" ht="12.75" customHeight="1" x14ac:dyDescent="0.25">
      <c r="A13" s="344"/>
      <c r="B13" s="349" t="s">
        <v>422</v>
      </c>
      <c r="C13" s="360" t="s">
        <v>971</v>
      </c>
      <c r="D13" s="360">
        <v>9247826</v>
      </c>
      <c r="E13" s="298" t="str">
        <f>CAZUL!B10</f>
        <v>02/01/2020</v>
      </c>
      <c r="F13" s="365" t="str">
        <f>CAZUL!N10</f>
        <v>09/01/2020</v>
      </c>
      <c r="G13" s="351" t="str">
        <f>DESPESAS!D2</f>
        <v>UPA JACAREPAGUA</v>
      </c>
      <c r="H13" s="388" t="str">
        <f>IFERROR(VLOOKUP(I13,FORNECEDOR!$A$1:$B$301,2,FALSE),)</f>
        <v>31.763.090/0001-04</v>
      </c>
      <c r="I13" s="391" t="str">
        <f>CAZUL!E10</f>
        <v>CACD RADIOLOGIA LTDA</v>
      </c>
      <c r="J13" s="360" t="str">
        <f>IFERROR(VLOOKUP(AA13,DESPESAS!$A$2:$B$309,2,FALSE),)</f>
        <v>03.17.01</v>
      </c>
      <c r="K13" s="360" t="str">
        <f>IFERROR(VLOOKUP(AA13,DESPESAS!$A$2:$C$309,3,FALSE),)</f>
        <v>SERVIÇOS ESPECIALIZADOS PESSOA JURÍDICA</v>
      </c>
      <c r="L13" s="352">
        <f>CAZUL!F10</f>
        <v>0</v>
      </c>
      <c r="M13" s="387">
        <f>CAZUL!G10</f>
        <v>28900</v>
      </c>
      <c r="N13" s="352">
        <f>CAZUL!H10</f>
        <v>0</v>
      </c>
      <c r="O13" s="298" t="str">
        <f>DESPESAS!E2</f>
        <v>BRADESCO</v>
      </c>
      <c r="P13" s="344"/>
      <c r="AA13" s="389" t="str">
        <f>CAZUL!C10</f>
        <v>Serviço de Radiologia</v>
      </c>
    </row>
    <row r="14" spans="1:47" s="354" customFormat="1" ht="12.75" customHeight="1" x14ac:dyDescent="0.25">
      <c r="A14" s="344" t="s">
        <v>374</v>
      </c>
      <c r="B14" s="349" t="s">
        <v>422</v>
      </c>
      <c r="C14" s="360" t="s">
        <v>971</v>
      </c>
      <c r="D14" s="360">
        <v>9247711</v>
      </c>
      <c r="E14" s="298" t="str">
        <f>CAZUL!B11</f>
        <v>30/12/2019</v>
      </c>
      <c r="F14" s="365" t="str">
        <f>CAZUL!N11</f>
        <v>09/01/2020</v>
      </c>
      <c r="G14" s="351" t="str">
        <f>DESPESAS!D2</f>
        <v>UPA JACAREPAGUA</v>
      </c>
      <c r="H14" s="388">
        <f>IFERROR(VLOOKUP(I14,FORNECEDOR!$A$1:$B$301,2,FALSE),)</f>
        <v>31027407000136</v>
      </c>
      <c r="I14" s="391" t="str">
        <f>CAZUL!E11</f>
        <v>EVERALDO FONSECA DA SILVA</v>
      </c>
      <c r="J14" s="360" t="str">
        <f>IFERROR(VLOOKUP(AA14,DESPESAS!$A$2:$B$309,2,FALSE),)</f>
        <v>03.02.01</v>
      </c>
      <c r="K14" s="360" t="str">
        <f>IFERROR(VLOOKUP(AA14,DESPESAS!$A$2:$C$309,3,FALSE),)</f>
        <v>SERVIÇOS-MANUTENÇÃO EQUIPAMENTOS EM GERAL</v>
      </c>
      <c r="L14" s="352">
        <f>CAZUL!F11</f>
        <v>0</v>
      </c>
      <c r="M14" s="387">
        <f>CAZUL!G11</f>
        <v>1800</v>
      </c>
      <c r="N14" s="352">
        <f>CAZUL!H11</f>
        <v>-36599.000000000393</v>
      </c>
      <c r="O14" s="298" t="str">
        <f>DESPESAS!E2</f>
        <v>BRADESCO</v>
      </c>
      <c r="P14" s="344"/>
      <c r="AA14" s="389" t="str">
        <f>CAZUL!C11</f>
        <v>Manutenção de Equipamentos Clínicos</v>
      </c>
    </row>
    <row r="15" spans="1:47" s="354" customFormat="1" ht="12.75" customHeight="1" x14ac:dyDescent="0.25">
      <c r="A15" s="344"/>
      <c r="B15" s="349" t="s">
        <v>422</v>
      </c>
      <c r="C15" s="360" t="s">
        <v>870</v>
      </c>
      <c r="D15" s="360">
        <v>9247829</v>
      </c>
      <c r="E15" s="298" t="str">
        <f>CAZUL!B12</f>
        <v>03/01/2020</v>
      </c>
      <c r="F15" s="365" t="str">
        <f>CAZUL!N12</f>
        <v>09/01/2020</v>
      </c>
      <c r="G15" s="351" t="str">
        <f>DESPESAS!D2</f>
        <v>UPA JACAREPAGUA</v>
      </c>
      <c r="H15" s="388" t="str">
        <f>IFERROR(VLOOKUP(I15,FORNECEDOR!$A$1:$B$301,2,FALSE),)</f>
        <v>07.366.296/0001-08</v>
      </c>
      <c r="I15" s="391" t="str">
        <f>CAZUL!E12</f>
        <v>NEO TECNOLOGIA DA INFORMATICA LTDA</v>
      </c>
      <c r="J15" s="360" t="str">
        <f>IFERROR(VLOOKUP(AA15,DESPESAS!$A$2:$B$309,2,FALSE),)</f>
        <v>03.06.02</v>
      </c>
      <c r="K15" s="360" t="str">
        <f>IFERROR(VLOOKUP(AA15,DESPESAS!$A$2:$C$309,3,FALSE),)</f>
        <v>LOCAÇÃO DE EQUIPAMENTOS DE INFORMÁTICA</v>
      </c>
      <c r="L15" s="352">
        <f>CAZUL!F12</f>
        <v>0</v>
      </c>
      <c r="M15" s="387">
        <f>CAZUL!G12</f>
        <v>9563.48</v>
      </c>
      <c r="N15" s="352">
        <f>CAZUL!H12</f>
        <v>-46162.480000000389</v>
      </c>
      <c r="O15" s="298" t="str">
        <f>DESPESAS!E2</f>
        <v>BRADESCO</v>
      </c>
      <c r="P15" s="344"/>
      <c r="AA15" s="389" t="str">
        <f>CAZUL!C12</f>
        <v>Locação de Equipamentos de Informática</v>
      </c>
    </row>
    <row r="16" spans="1:47" s="354" customFormat="1" ht="12.75" customHeight="1" x14ac:dyDescent="0.25">
      <c r="A16" s="344"/>
      <c r="B16" s="349" t="s">
        <v>422</v>
      </c>
      <c r="C16" s="360" t="s">
        <v>971</v>
      </c>
      <c r="D16" s="360">
        <v>9247812</v>
      </c>
      <c r="E16" s="298" t="str">
        <f>CAZUL!B13</f>
        <v>03/01/2020</v>
      </c>
      <c r="F16" s="365" t="str">
        <f>CAZUL!N13</f>
        <v>09/01/2020</v>
      </c>
      <c r="G16" s="351" t="str">
        <f>DESPESAS!D2</f>
        <v>UPA JACAREPAGUA</v>
      </c>
      <c r="H16" s="388" t="str">
        <f>IFERROR(VLOOKUP(I16,FORNECEDOR!$A$1:$B$301,2,FALSE),)</f>
        <v>14.470.588/0001-51</v>
      </c>
      <c r="I16" s="391" t="str">
        <f>CAZUL!E13</f>
        <v>SERVIOESTE RIO DE JANEIRO</v>
      </c>
      <c r="J16" s="360" t="str">
        <f>IFERROR(VLOOKUP(AA16,DESPESAS!$A$2:$B$309,2,FALSE),)</f>
        <v>03.09.02</v>
      </c>
      <c r="K16" s="360" t="str">
        <f>IFERROR(VLOOKUP(AA16,DESPESAS!$A$2:$C$309,3,FALSE),)</f>
        <v>SERVIÇOS DE COLETA DE RESÍDUOS HOSPITALARES</v>
      </c>
      <c r="L16" s="352">
        <f>CAZUL!F13</f>
        <v>0</v>
      </c>
      <c r="M16" s="387">
        <f>CAZUL!G13</f>
        <v>1677.13</v>
      </c>
      <c r="N16" s="352">
        <f>CAZUL!H13</f>
        <v>-47839.610000000386</v>
      </c>
      <c r="O16" s="298" t="str">
        <f>DESPESAS!E2</f>
        <v>BRADESCO</v>
      </c>
      <c r="P16" s="344"/>
      <c r="AA16" s="389" t="str">
        <f>CAZUL!C13</f>
        <v>Serviço de Coleta de Resíduos</v>
      </c>
    </row>
    <row r="17" spans="1:47" s="354" customFormat="1" ht="12.75" customHeight="1" x14ac:dyDescent="0.25">
      <c r="A17" s="344"/>
      <c r="B17" s="349" t="s">
        <v>422</v>
      </c>
      <c r="C17" s="360" t="s">
        <v>971</v>
      </c>
      <c r="D17" s="362">
        <v>9247874</v>
      </c>
      <c r="E17" s="298" t="str">
        <f>CAZUL!B14</f>
        <v>06/01/2020</v>
      </c>
      <c r="F17" s="365" t="str">
        <f>CAZUL!N14</f>
        <v>09/01/2020</v>
      </c>
      <c r="G17" s="351" t="str">
        <f>DESPESAS!D2</f>
        <v>UPA JACAREPAGUA</v>
      </c>
      <c r="H17" s="388" t="str">
        <f>IFERROR(VLOOKUP(I17,FORNECEDOR!$A$1:$B$301,2,FALSE),)</f>
        <v>01.790.382/0001-67</v>
      </c>
      <c r="I17" s="391" t="str">
        <f>CAZUL!E14</f>
        <v>VITAI SOLUÇÕES LTDA</v>
      </c>
      <c r="J17" s="360" t="str">
        <f>IFERROR(VLOOKUP(AA17,DESPESAS!$A$2:$B$309,2,FALSE),)</f>
        <v>03.17.01</v>
      </c>
      <c r="K17" s="360" t="str">
        <f>IFERROR(VLOOKUP(AA17,DESPESAS!$A$2:$C$309,3,FALSE),)</f>
        <v>SERVIÇOS ESPECIALIZADOS PESSOA JURÍDICA</v>
      </c>
      <c r="L17" s="352">
        <f>CAZUL!F14</f>
        <v>0</v>
      </c>
      <c r="M17" s="387">
        <f>CAZUL!G14</f>
        <v>5631</v>
      </c>
      <c r="N17" s="352">
        <f>CAZUL!H14</f>
        <v>0</v>
      </c>
      <c r="O17" s="298" t="str">
        <f>DESPESAS!E2</f>
        <v>BRADESCO</v>
      </c>
      <c r="P17" s="344"/>
      <c r="AA17" s="389" t="str">
        <f>CAZUL!C14</f>
        <v>Software / Licença de Uso</v>
      </c>
    </row>
    <row r="18" spans="1:47" s="354" customFormat="1" ht="12.75" customHeight="1" x14ac:dyDescent="0.25">
      <c r="A18" s="344"/>
      <c r="B18" s="349" t="s">
        <v>422</v>
      </c>
      <c r="C18" s="360" t="s">
        <v>870</v>
      </c>
      <c r="D18" s="360">
        <v>9247874</v>
      </c>
      <c r="E18" s="298" t="str">
        <f>CAZUL!B15</f>
        <v>07/01/2019</v>
      </c>
      <c r="F18" s="365" t="str">
        <f>CAZUL!N15</f>
        <v>09/01/2020</v>
      </c>
      <c r="G18" s="351" t="str">
        <f>DESPESAS!D2</f>
        <v>UPA JACAREPAGUA</v>
      </c>
      <c r="H18" s="388" t="str">
        <f>IFERROR(VLOOKUP(I18,FORNECEDOR!$A$1:$B$301,2,FALSE),)</f>
        <v>01.790.382/0001-67</v>
      </c>
      <c r="I18" s="391" t="str">
        <f>CAZUL!E15</f>
        <v>VITAI SOLUÇÕES LTDA</v>
      </c>
      <c r="J18" s="360" t="str">
        <f>IFERROR(VLOOKUP(AA18,DESPESAS!$A$2:$B$309,2,FALSE),)</f>
        <v>03.06.02</v>
      </c>
      <c r="K18" s="360" t="str">
        <f>IFERROR(VLOOKUP(AA18,DESPESAS!$A$2:$C$309,3,FALSE),)</f>
        <v>LOCAÇÃO DE EQUIPAMENTOS DE INFORMÁTICA</v>
      </c>
      <c r="L18" s="352">
        <f>CAZUL!F15</f>
        <v>0</v>
      </c>
      <c r="M18" s="387">
        <f>CAZUL!G15</f>
        <v>1100</v>
      </c>
      <c r="N18" s="352">
        <f>CAZUL!H15</f>
        <v>0</v>
      </c>
      <c r="O18" s="298" t="str">
        <f>DESPESAS!E2</f>
        <v>BRADESCO</v>
      </c>
      <c r="P18" s="344"/>
      <c r="AA18" s="389" t="str">
        <f>CAZUL!C15</f>
        <v>Locação de Equipamentos de Informática</v>
      </c>
    </row>
    <row r="19" spans="1:47" s="354" customFormat="1" x14ac:dyDescent="0.25">
      <c r="A19" s="344"/>
      <c r="B19" s="349" t="s">
        <v>422</v>
      </c>
      <c r="C19" s="360" t="s">
        <v>971</v>
      </c>
      <c r="D19" s="360">
        <v>9247784</v>
      </c>
      <c r="E19" s="298" t="str">
        <f>CAZUL!B16</f>
        <v>30/12/2019</v>
      </c>
      <c r="F19" s="365" t="str">
        <f>CAZUL!N16</f>
        <v>09/01/2020</v>
      </c>
      <c r="G19" s="351" t="str">
        <f>DESPESAS!D2</f>
        <v>UPA JACAREPAGUA</v>
      </c>
      <c r="H19" s="388" t="str">
        <f>IFERROR(VLOOKUP(I19,FORNECEDOR!$A$1:$B$301,2,FALSE),)</f>
        <v>03.184.220/0001-00</v>
      </c>
      <c r="I19" s="391" t="str">
        <f>CAZUL!E16</f>
        <v xml:space="preserve">SEPARAR PRODUTOS E SERVIÇOS LTDA </v>
      </c>
      <c r="J19" s="360" t="str">
        <f>IFERROR(VLOOKUP(AA19,DESPESAS!$A$2:$B$309,2,FALSE),)</f>
        <v>03.08.01</v>
      </c>
      <c r="K19" s="360" t="str">
        <f>IFERROR(VLOOKUP(AA19,DESPESAS!$A$2:$C$309,3,FALSE),)</f>
        <v>LOCAÇÃO CILINDROS GASES MEDICINAIS</v>
      </c>
      <c r="L19" s="352">
        <f>CAZUL!F16</f>
        <v>0</v>
      </c>
      <c r="M19" s="387">
        <f>CAZUL!G16</f>
        <v>9000</v>
      </c>
      <c r="N19" s="352">
        <f>CAZUL!H16</f>
        <v>0</v>
      </c>
      <c r="O19" s="298" t="str">
        <f>DESPESAS!E2</f>
        <v>BRADESCO</v>
      </c>
      <c r="P19" s="344"/>
      <c r="AA19" s="389" t="str">
        <f>CAZUL!C16</f>
        <v>Locação de Equipamento Clinico</v>
      </c>
    </row>
    <row r="20" spans="1:47" s="354" customFormat="1" ht="12.75" customHeight="1" x14ac:dyDescent="0.25">
      <c r="A20" s="344"/>
      <c r="B20" s="349" t="s">
        <v>422</v>
      </c>
      <c r="C20" s="360"/>
      <c r="D20" s="360">
        <v>4366978</v>
      </c>
      <c r="E20" s="298" t="str">
        <f>CAZUL!B17</f>
        <v>09/01/2020</v>
      </c>
      <c r="F20" s="365" t="str">
        <f>CAZUL!N17</f>
        <v>09/01/2020</v>
      </c>
      <c r="G20" s="351" t="str">
        <f>DESPESAS!D2</f>
        <v>UPA JACAREPAGUA</v>
      </c>
      <c r="H20" s="388" t="str">
        <f>IFERROR(VLOOKUP(I20,FORNECEDOR!$A$1:$B$301,2,FALSE),)</f>
        <v>60.746.948/0001-12</v>
      </c>
      <c r="I20" s="391" t="str">
        <f>CAZUL!E17</f>
        <v>BANCO BRADESCO</v>
      </c>
      <c r="J20" s="360" t="str">
        <f>IFERROR(VLOOKUP(AA20,DESPESAS!$A$2:$B$309,2,FALSE),)</f>
        <v>11.01.05</v>
      </c>
      <c r="K20" s="360" t="str">
        <f>IFERROR(VLOOKUP(AA20,DESPESAS!$A$2:$C$309,3,FALSE),)</f>
        <v>RESGATE INVEST FACIL</v>
      </c>
      <c r="L20" s="352">
        <f>CAZUL!F17</f>
        <v>63582.06</v>
      </c>
      <c r="M20" s="387">
        <f>CAZUL!G17</f>
        <v>0</v>
      </c>
      <c r="N20" s="352">
        <f>CAZUL!H17</f>
        <v>0</v>
      </c>
      <c r="O20" s="298" t="str">
        <f>DESPESAS!E2</f>
        <v>BRADESCO</v>
      </c>
      <c r="P20" s="344"/>
      <c r="AA20" s="389" t="str">
        <f>CAZUL!C17</f>
        <v>RESGATE INVEST FACIL</v>
      </c>
    </row>
    <row r="21" spans="1:47" s="333" customFormat="1" ht="12.75" customHeight="1" x14ac:dyDescent="0.25">
      <c r="A21" s="26" t="s">
        <v>373</v>
      </c>
      <c r="B21" s="349" t="s">
        <v>422</v>
      </c>
      <c r="C21" s="360" t="s">
        <v>135</v>
      </c>
      <c r="D21" s="360">
        <v>9247874</v>
      </c>
      <c r="E21" s="298" t="str">
        <f>CAZUL!B18</f>
        <v>09/01/2020</v>
      </c>
      <c r="F21" s="365" t="str">
        <f>CAZUL!N18</f>
        <v>09/01/2020</v>
      </c>
      <c r="G21" s="351" t="str">
        <f>DESPESAS!D2</f>
        <v>UPA JACAREPAGUA</v>
      </c>
      <c r="H21" s="388" t="str">
        <f>IFERROR(VLOOKUP(I21,FORNECEDOR!$A$1:$B$301,2,FALSE),)</f>
        <v>60.746.948/0001-12</v>
      </c>
      <c r="I21" s="391" t="str">
        <f>CAZUL!E18</f>
        <v>BANCO BRADESCO</v>
      </c>
      <c r="J21" s="360" t="str">
        <f>IFERROR(VLOOKUP(AA21,DESPESAS!$A$2:$B$309,2,FALSE),)</f>
        <v>06.01.01</v>
      </c>
      <c r="K21" s="360" t="str">
        <f>IFERROR(VLOOKUP(AA21,DESPESAS!$A$2:$C$309,3,FALSE),)</f>
        <v>TARIFAS</v>
      </c>
      <c r="L21" s="352">
        <f>CAZUL!F18</f>
        <v>0</v>
      </c>
      <c r="M21" s="387">
        <f>CAZUL!G18</f>
        <v>10.45</v>
      </c>
      <c r="N21" s="352">
        <f>CAZUL!H18</f>
        <v>0.99999999961146457</v>
      </c>
      <c r="O21" s="298" t="str">
        <f>DESPESAS!E2</f>
        <v>BRADESCO</v>
      </c>
      <c r="P21" s="31"/>
      <c r="AA21" s="389" t="str">
        <f>CAZUL!C18</f>
        <v>Tarifas Bancárias</v>
      </c>
    </row>
    <row r="22" spans="1:47" s="354" customFormat="1" x14ac:dyDescent="0.25">
      <c r="A22" s="344"/>
      <c r="B22" s="349" t="s">
        <v>422</v>
      </c>
      <c r="C22" s="360"/>
      <c r="D22" s="360">
        <v>4366978</v>
      </c>
      <c r="E22" s="298" t="str">
        <f>CAZUL!B19</f>
        <v>10/01/2020</v>
      </c>
      <c r="F22" s="365" t="str">
        <f>CAZUL!N19</f>
        <v>10/01/2020</v>
      </c>
      <c r="G22" s="351" t="str">
        <f>DESPESAS!D2</f>
        <v>UPA JACAREPAGUA</v>
      </c>
      <c r="H22" s="388" t="str">
        <f>IFERROR(VLOOKUP(I22,FORNECEDOR!$A$1:$B$301,2,FALSE),)</f>
        <v>60.746.948/0001-12</v>
      </c>
      <c r="I22" s="391" t="str">
        <f>CAZUL!E19</f>
        <v>BANCO BRADESCO</v>
      </c>
      <c r="J22" s="360" t="str">
        <f>IFERROR(VLOOKUP(AA22,DESPESAS!$A$2:$B$309,2,FALSE),)</f>
        <v>11.01.05</v>
      </c>
      <c r="K22" s="360" t="str">
        <f>IFERROR(VLOOKUP(AA22,DESPESAS!$A$2:$C$309,3,FALSE),)</f>
        <v>RESGATE INVEST FACIL</v>
      </c>
      <c r="L22" s="352">
        <f>CAZUL!F19</f>
        <v>15003.67</v>
      </c>
      <c r="M22" s="387">
        <f>CAZUL!G19</f>
        <v>0</v>
      </c>
      <c r="N22" s="352">
        <f>CAZUL!H19</f>
        <v>0</v>
      </c>
      <c r="O22" s="298" t="str">
        <f>DESPESAS!E2</f>
        <v>BRADESCO</v>
      </c>
      <c r="P22" s="344"/>
      <c r="AA22" s="389" t="str">
        <f>CAZUL!C19</f>
        <v>RESGATE INVEST FACIL</v>
      </c>
    </row>
    <row r="23" spans="1:47" s="333" customFormat="1" ht="11.25" customHeight="1" x14ac:dyDescent="0.25">
      <c r="A23" s="26"/>
      <c r="B23" s="349" t="s">
        <v>422</v>
      </c>
      <c r="C23" s="360" t="s">
        <v>871</v>
      </c>
      <c r="D23" s="360">
        <v>5200547</v>
      </c>
      <c r="E23" s="298" t="str">
        <f>CAZUL!B20</f>
        <v>10/01/2020</v>
      </c>
      <c r="F23" s="365" t="str">
        <f>CAZUL!N20</f>
        <v>10/01/2020</v>
      </c>
      <c r="G23" s="351" t="str">
        <f>DESPESAS!D2</f>
        <v>UPA JACAREPAGUA</v>
      </c>
      <c r="H23" s="388" t="str">
        <f>IFERROR(VLOOKUP(I23,FORNECEDOR!$A$1:$B$301,2,FALSE),)</f>
        <v>12.955.134/0008-11</v>
      </c>
      <c r="I23" s="391" t="str">
        <f>CAZUL!E20</f>
        <v>GUIA DE RECOLHIMENTO RESCISORIO - FGTS</v>
      </c>
      <c r="J23" s="360" t="str">
        <f>IFERROR(VLOOKUP(AA23,DESPESAS!$A$2:$B$309,2,FALSE),)</f>
        <v>01.03.01</v>
      </c>
      <c r="K23" s="360" t="str">
        <f>IFERROR(VLOOKUP(AA23,DESPESAS!$A$2:$C$309,3,FALSE),)</f>
        <v>FGTS</v>
      </c>
      <c r="L23" s="352">
        <f>CAZUL!F20</f>
        <v>0</v>
      </c>
      <c r="M23" s="387">
        <f>CAZUL!G20</f>
        <v>15003.67</v>
      </c>
      <c r="N23" s="352">
        <f>CAZUL!H20</f>
        <v>0.99999999961073627</v>
      </c>
      <c r="O23" s="298" t="str">
        <f>DESPESAS!E2</f>
        <v>BRADESCO</v>
      </c>
      <c r="P23" s="30"/>
      <c r="AA23" s="389" t="str">
        <f>CAZUL!C20</f>
        <v>FGTS e Multa de FGTS</v>
      </c>
    </row>
    <row r="24" spans="1:47" ht="14.45" customHeight="1" x14ac:dyDescent="0.25">
      <c r="A24" s="27"/>
      <c r="B24" s="349" t="s">
        <v>422</v>
      </c>
      <c r="C24" s="360" t="s">
        <v>971</v>
      </c>
      <c r="D24" s="360">
        <v>5629215</v>
      </c>
      <c r="E24" s="298" t="str">
        <f>CAZUL!B21</f>
        <v>02/10/2019</v>
      </c>
      <c r="F24" s="365" t="str">
        <f>CAZUL!N21</f>
        <v>14/01/2020</v>
      </c>
      <c r="G24" s="351" t="str">
        <f>DESPESAS!D2</f>
        <v>UPA JACAREPAGUA</v>
      </c>
      <c r="H24" s="388" t="str">
        <f>IFERROR(VLOOKUP(I24,FORNECEDOR!$A$1:$B$301,2,FALSE),)</f>
        <v>34.512.073/0001-84</v>
      </c>
      <c r="I24" s="391" t="str">
        <f>CAZUL!E21</f>
        <v>BRUNO DE GOES GERBASE</v>
      </c>
      <c r="J24" s="360" t="str">
        <f>IFERROR(VLOOKUP(AA24,DESPESAS!$A$2:$B$309,2,FALSE),)</f>
        <v>03.20.01</v>
      </c>
      <c r="K24" s="360" t="str">
        <f>IFERROR(VLOOKUP(AA24,DESPESAS!$A$2:$C$309,3,FALSE),)</f>
        <v>HONORÁRIOS ADVOCATÍCIOS</v>
      </c>
      <c r="L24" s="352">
        <f>CAZUL!F21</f>
        <v>0</v>
      </c>
      <c r="M24" s="387">
        <f>CAZUL!G21</f>
        <v>800</v>
      </c>
      <c r="N24" s="352">
        <f>CAZUL!H21</f>
        <v>-799.00000000038926</v>
      </c>
      <c r="O24" s="298" t="str">
        <f>DESPESAS!E2</f>
        <v>BRADESCO</v>
      </c>
      <c r="P24" s="30"/>
      <c r="AA24" s="389" t="str">
        <f>CAZUL!C21</f>
        <v>Serviço Jurídico</v>
      </c>
    </row>
    <row r="25" spans="1:47" x14ac:dyDescent="0.25">
      <c r="A25" s="26"/>
      <c r="B25" s="349" t="s">
        <v>422</v>
      </c>
      <c r="C25" s="360" t="s">
        <v>870</v>
      </c>
      <c r="D25" s="360">
        <v>5966732</v>
      </c>
      <c r="E25" s="298" t="str">
        <f>CAZUL!B22</f>
        <v>01/12/2019</v>
      </c>
      <c r="F25" s="365" t="str">
        <f>CAZUL!N22</f>
        <v>14/01/2020</v>
      </c>
      <c r="G25" s="351" t="str">
        <f>DESPESAS!D2</f>
        <v>UPA JACAREPAGUA</v>
      </c>
      <c r="H25" s="388" t="str">
        <f>IFERROR(VLOOKUP(I25,FORNECEDOR!$A$1:$B$301,2,FALSE),)</f>
        <v>40.432.544/0062-72</v>
      </c>
      <c r="I25" s="391" t="str">
        <f>CAZUL!E22</f>
        <v>CLARO S.A</v>
      </c>
      <c r="J25" s="360" t="str">
        <f>IFERROR(VLOOKUP(AA25,DESPESAS!$A$2:$B$309,2,FALSE),)</f>
        <v>05.04.01</v>
      </c>
      <c r="K25" s="360" t="str">
        <f>IFERROR(VLOOKUP(AA25,DESPESAS!$A$2:$C$309,3,FALSE),)</f>
        <v>TELEFONIA FIXA</v>
      </c>
      <c r="L25" s="352">
        <f>CAZUL!F22</f>
        <v>0</v>
      </c>
      <c r="M25" s="387">
        <f>CAZUL!G22</f>
        <v>231.82</v>
      </c>
      <c r="N25" s="352">
        <f>CAZUL!H22</f>
        <v>-1030.8200000003892</v>
      </c>
      <c r="O25" s="298" t="str">
        <f>DESPESAS!E2</f>
        <v>BRADESCO</v>
      </c>
      <c r="P25" s="30"/>
      <c r="AA25" s="389" t="str">
        <f>CAZUL!C22</f>
        <v>Telefonia e Internet</v>
      </c>
    </row>
    <row r="26" spans="1:47" x14ac:dyDescent="0.25">
      <c r="A26" s="26"/>
      <c r="B26" s="349" t="s">
        <v>422</v>
      </c>
      <c r="C26" s="360"/>
      <c r="D26" s="360">
        <v>4366978</v>
      </c>
      <c r="E26" s="298" t="str">
        <f>CAZUL!B23</f>
        <v>14/01/2020</v>
      </c>
      <c r="F26" s="365" t="str">
        <f>CAZUL!N23</f>
        <v>14/01/2020</v>
      </c>
      <c r="G26" s="351" t="str">
        <f>DESPESAS!D2</f>
        <v>UPA JACAREPAGUA</v>
      </c>
      <c r="H26" s="388" t="str">
        <f>IFERROR(VLOOKUP(I26,FORNECEDOR!$A$1:$B$301,2,FALSE),)</f>
        <v>60.746.948/0001-12</v>
      </c>
      <c r="I26" s="391" t="str">
        <f>CAZUL!E23</f>
        <v>BANCO BRADESCO</v>
      </c>
      <c r="J26" s="360" t="str">
        <f>IFERROR(VLOOKUP(AA26,DESPESAS!$A$2:$B$309,2,FALSE),)</f>
        <v>11.01.05</v>
      </c>
      <c r="K26" s="360" t="str">
        <f>IFERROR(VLOOKUP(AA26,DESPESAS!$A$2:$C$309,3,FALSE),)</f>
        <v>RESGATE INVEST FACIL</v>
      </c>
      <c r="L26" s="352">
        <f>CAZUL!F23</f>
        <v>1042.27</v>
      </c>
      <c r="M26" s="387">
        <f>CAZUL!G23</f>
        <v>0</v>
      </c>
      <c r="N26" s="352">
        <f>CAZUL!H23</f>
        <v>0</v>
      </c>
      <c r="O26" s="298" t="str">
        <f>DESPESAS!E2</f>
        <v>BRADESCO</v>
      </c>
      <c r="P26" s="30"/>
      <c r="AA26" s="389" t="str">
        <f>CAZUL!C23</f>
        <v>RESGATE INVEST FACIL</v>
      </c>
    </row>
    <row r="27" spans="1:47" x14ac:dyDescent="0.25">
      <c r="A27" s="26"/>
      <c r="B27" s="349" t="s">
        <v>422</v>
      </c>
      <c r="C27" s="360" t="s">
        <v>135</v>
      </c>
      <c r="D27" s="360">
        <v>5629215</v>
      </c>
      <c r="E27" s="298" t="str">
        <f>CAZUL!B24</f>
        <v>14/01/2020</v>
      </c>
      <c r="F27" s="365" t="str">
        <f>CAZUL!N24</f>
        <v>14/01/2020</v>
      </c>
      <c r="G27" s="351" t="str">
        <f>DESPESAS!D2</f>
        <v>UPA JACAREPAGUA</v>
      </c>
      <c r="H27" s="388" t="str">
        <f>IFERROR(VLOOKUP(I27,FORNECEDOR!$A$1:$B$301,2,FALSE),)</f>
        <v>60.746.948/0001-12</v>
      </c>
      <c r="I27" s="391" t="str">
        <f>CAZUL!E24</f>
        <v>BANCO BRADESCO</v>
      </c>
      <c r="J27" s="360" t="str">
        <f>IFERROR(VLOOKUP(AA27,DESPESAS!$A$2:$B$309,2,FALSE),)</f>
        <v>06.01.01</v>
      </c>
      <c r="K27" s="360" t="str">
        <f>IFERROR(VLOOKUP(AA27,DESPESAS!$A$2:$C$309,3,FALSE),)</f>
        <v>TARIFAS</v>
      </c>
      <c r="L27" s="352">
        <f>CAZUL!F24</f>
        <v>0</v>
      </c>
      <c r="M27" s="387">
        <f>CAZUL!G24</f>
        <v>10.45</v>
      </c>
      <c r="N27" s="352">
        <f>CAZUL!H24</f>
        <v>0.99999999961078245</v>
      </c>
      <c r="O27" s="298" t="str">
        <f>DESPESAS!E2</f>
        <v>BRADESCO</v>
      </c>
      <c r="P27" s="30"/>
      <c r="AA27" s="389" t="str">
        <f>CAZUL!C24</f>
        <v>Tarifas Bancárias</v>
      </c>
    </row>
    <row r="28" spans="1:47" s="336" customFormat="1" x14ac:dyDescent="0.25">
      <c r="A28" s="30"/>
      <c r="B28" s="349" t="s">
        <v>422</v>
      </c>
      <c r="C28" s="360"/>
      <c r="D28" s="362">
        <v>9443193</v>
      </c>
      <c r="E28" s="298" t="str">
        <f>CAZUL!B25</f>
        <v>17/01/2020</v>
      </c>
      <c r="F28" s="365" t="str">
        <f>CAZUL!N25</f>
        <v>17/01/2020</v>
      </c>
      <c r="G28" s="351" t="str">
        <f>DESPESAS!D2</f>
        <v>UPA JACAREPAGUA</v>
      </c>
      <c r="H28" s="388">
        <f>IFERROR(VLOOKUP(I28,FORNECEDOR!$A$1:$B$301,2,FALSE),)</f>
        <v>0</v>
      </c>
      <c r="I28" s="391" t="str">
        <f>CAZUL!E25</f>
        <v>APLICACAO AUTOMATICA</v>
      </c>
      <c r="J28" s="360" t="str">
        <f>IFERROR(VLOOKUP(AA28,DESPESAS!$A$2:$B$309,2,FALSE),)</f>
        <v>11.01.04</v>
      </c>
      <c r="K28" s="360" t="str">
        <f>IFERROR(VLOOKUP(AA28,DESPESAS!$A$2:$C$309,3,FALSE),)</f>
        <v>APLIC.INVEST FACIL</v>
      </c>
      <c r="L28" s="352">
        <f>CAZUL!F25</f>
        <v>0</v>
      </c>
      <c r="M28" s="387">
        <f>CAZUL!G25</f>
        <v>1236626.18</v>
      </c>
      <c r="N28" s="352">
        <f>CAZUL!H25</f>
        <v>0</v>
      </c>
      <c r="O28" s="298" t="str">
        <f>DESPESAS!E2</f>
        <v>BRADESCO</v>
      </c>
      <c r="P28" s="26"/>
      <c r="AA28" s="389" t="str">
        <f>CAZUL!C25</f>
        <v>APLIC.INVEST FACIL</v>
      </c>
    </row>
    <row r="29" spans="1:47" x14ac:dyDescent="0.25">
      <c r="A29" s="26"/>
      <c r="B29" s="349" t="s">
        <v>422</v>
      </c>
      <c r="C29" s="360" t="s">
        <v>870</v>
      </c>
      <c r="D29" s="357">
        <v>248</v>
      </c>
      <c r="E29" s="399" t="str">
        <f>CAZUL!B26</f>
        <v>17/01/2020</v>
      </c>
      <c r="F29" s="365" t="str">
        <f>CAZUL!N26</f>
        <v>17/01/2020</v>
      </c>
      <c r="G29" s="351" t="str">
        <f>DESPESAS!D2</f>
        <v>UPA JACAREPAGUA</v>
      </c>
      <c r="H29" s="388" t="str">
        <f>IFERROR(VLOOKUP(I29,FORNECEDOR!$A$1:$B$301,2,FALSE),)</f>
        <v>33.747.288/0001-11</v>
      </c>
      <c r="I29" s="391" t="str">
        <f>CAZUL!E26</f>
        <v>FETRANSPOR</v>
      </c>
      <c r="J29" s="360" t="str">
        <f>IFERROR(VLOOKUP(AA29,DESPESAS!$A$2:$B$309,2,FALSE),)</f>
        <v>01.02.01</v>
      </c>
      <c r="K29" s="360" t="str">
        <f>IFERROR(VLOOKUP(AA29,DESPESAS!$A$2:$C$309,3,FALSE),)</f>
        <v>VALE TRANSPORTE</v>
      </c>
      <c r="L29" s="352">
        <f>CAZUL!F26</f>
        <v>0</v>
      </c>
      <c r="M29" s="387">
        <f>CAZUL!G26</f>
        <v>2268.31</v>
      </c>
      <c r="N29" s="352">
        <f>CAZUL!H26</f>
        <v>0</v>
      </c>
      <c r="O29" s="298" t="str">
        <f>DESPESAS!E2</f>
        <v>BRADESCO</v>
      </c>
      <c r="P29" s="26"/>
      <c r="AA29" s="389" t="str">
        <f>CAZUL!C26</f>
        <v>Vale-Transporte</v>
      </c>
    </row>
    <row r="30" spans="1:47" x14ac:dyDescent="0.25">
      <c r="A30" s="26"/>
      <c r="B30" s="349" t="s">
        <v>422</v>
      </c>
      <c r="C30" s="360"/>
      <c r="D30" s="360">
        <v>173</v>
      </c>
      <c r="E30" s="298" t="str">
        <f>CAZUL!B27</f>
        <v>17/01/2020</v>
      </c>
      <c r="F30" s="365" t="str">
        <f>CAZUL!N27</f>
        <v>17/01/2020</v>
      </c>
      <c r="G30" s="351" t="str">
        <f>DESPESAS!D2</f>
        <v>UPA JACAREPAGUA</v>
      </c>
      <c r="H30" s="388" t="str">
        <f>IFERROR(VLOOKUP(I30,FORNECEDOR!$A$1:$B$301,2,FALSE),)</f>
        <v>42.498.600/0001-71</v>
      </c>
      <c r="I30" s="391" t="str">
        <f>CAZUL!E27</f>
        <v>GOVERNO RIO DE JANEIRO</v>
      </c>
      <c r="J30" s="360" t="str">
        <f>IFERROR(VLOOKUP(AA30,DESPESAS!$A$2:$B$309,2,FALSE),)</f>
        <v>10.01.01</v>
      </c>
      <c r="K30" s="360" t="str">
        <f>IFERROR(VLOOKUP(AA30,DESPESAS!$A$2:$C$309,3,FALSE),)</f>
        <v>CONTRATO DE GESTÃO</v>
      </c>
      <c r="L30" s="352">
        <f>CAZUL!F27</f>
        <v>63997.62</v>
      </c>
      <c r="M30" s="387">
        <f>CAZUL!G27</f>
        <v>0</v>
      </c>
      <c r="N30" s="352">
        <f>CAZUL!H27</f>
        <v>0</v>
      </c>
      <c r="O30" s="298" t="str">
        <f>DESPESAS!E2</f>
        <v>BRADESCO</v>
      </c>
      <c r="P30" s="26"/>
      <c r="AA30" s="389" t="str">
        <f>CAZUL!C27</f>
        <v>Contrato de Gestão</v>
      </c>
    </row>
    <row r="31" spans="1:47" s="271" customFormat="1" x14ac:dyDescent="0.25">
      <c r="A31" s="26"/>
      <c r="B31" s="349" t="s">
        <v>422</v>
      </c>
      <c r="C31" s="360"/>
      <c r="D31" s="360">
        <v>174</v>
      </c>
      <c r="E31" s="298" t="str">
        <f>CAZUL!B28</f>
        <v>17/01/2020</v>
      </c>
      <c r="F31" s="365" t="str">
        <f>CAZUL!N28</f>
        <v>17/01/2020</v>
      </c>
      <c r="G31" s="351" t="str">
        <f>DESPESAS!D2</f>
        <v>UPA JACAREPAGUA</v>
      </c>
      <c r="H31" s="388" t="str">
        <f>IFERROR(VLOOKUP(I31,FORNECEDOR!$A$1:$B$301,2,FALSE),)</f>
        <v>42.498.600/0001-71</v>
      </c>
      <c r="I31" s="391" t="str">
        <f>CAZUL!E28</f>
        <v>GOVERNO RIO DE JANEIRO</v>
      </c>
      <c r="J31" s="360" t="str">
        <f>IFERROR(VLOOKUP(AA31,DESPESAS!$A$2:$B$309,2,FALSE),)</f>
        <v>10.01.01</v>
      </c>
      <c r="K31" s="360" t="str">
        <f>IFERROR(VLOOKUP(AA31,DESPESAS!$A$2:$C$309,3,FALSE),)</f>
        <v>CONTRATO DE GESTÃO</v>
      </c>
      <c r="L31" s="352">
        <f>CAZUL!F28</f>
        <v>817510.15</v>
      </c>
      <c r="M31" s="387">
        <f>CAZUL!G28</f>
        <v>0</v>
      </c>
      <c r="N31" s="352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89" t="str">
        <f>CAZUL!C28</f>
        <v>Contrato de Gestão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49" t="s">
        <v>422</v>
      </c>
      <c r="C32" s="360"/>
      <c r="D32" s="360">
        <v>175</v>
      </c>
      <c r="E32" s="298" t="str">
        <f>CAZUL!B29</f>
        <v>17/01/2020</v>
      </c>
      <c r="F32" s="365" t="str">
        <f>CAZUL!N29</f>
        <v>17/01/2020</v>
      </c>
      <c r="G32" s="351" t="str">
        <f>DESPESAS!D2</f>
        <v>UPA JACAREPAGUA</v>
      </c>
      <c r="H32" s="388" t="str">
        <f>IFERROR(VLOOKUP(I32,FORNECEDOR!$A$1:$B$301,2,FALSE),)</f>
        <v>42.498.600/0001-71</v>
      </c>
      <c r="I32" s="391" t="str">
        <f>CAZUL!E29</f>
        <v>GOVERNO RIO DE JANEIRO</v>
      </c>
      <c r="J32" s="360" t="str">
        <f>IFERROR(VLOOKUP(AA32,DESPESAS!$A$2:$B$309,2,FALSE),)</f>
        <v>10.01.01</v>
      </c>
      <c r="K32" s="360" t="str">
        <f>IFERROR(VLOOKUP(AA32,DESPESAS!$A$2:$C$309,3,FALSE),)</f>
        <v>CONTRATO DE GESTÃO</v>
      </c>
      <c r="L32" s="352">
        <f>CAZUL!F29</f>
        <v>357386.72</v>
      </c>
      <c r="M32" s="387">
        <f>CAZUL!G29</f>
        <v>0</v>
      </c>
      <c r="N32" s="352">
        <f>CAZUL!H29</f>
        <v>0.99999999965075403</v>
      </c>
      <c r="O32" s="298" t="str">
        <f>DESPESAS!E2</f>
        <v>BRADESCO</v>
      </c>
      <c r="P32" s="30"/>
      <c r="AA32" s="389" t="str">
        <f>CAZUL!C29</f>
        <v>Contrato de Gestão</v>
      </c>
    </row>
    <row r="33" spans="1:47" x14ac:dyDescent="0.25">
      <c r="A33" s="28"/>
      <c r="B33" s="349" t="s">
        <v>422</v>
      </c>
      <c r="C33" s="360" t="s">
        <v>971</v>
      </c>
      <c r="D33" s="360">
        <v>322921</v>
      </c>
      <c r="E33" s="298" t="str">
        <f>CAZUL!B30</f>
        <v>01/12/2019</v>
      </c>
      <c r="F33" s="365" t="str">
        <f>CAZUL!N30</f>
        <v>20/01/2020</v>
      </c>
      <c r="G33" s="351" t="str">
        <f>DESPESAS!D2</f>
        <v>UPA JACAREPAGUA</v>
      </c>
      <c r="H33" s="388">
        <f>IFERROR(VLOOKUP(I33,FORNECEDOR!$A$1:$B$301,2,FALSE),)</f>
        <v>0</v>
      </c>
      <c r="I33" s="391" t="str">
        <f>CAZUL!E30</f>
        <v>FOLHA DE PAGAMENTO 12/2019</v>
      </c>
      <c r="J33" s="360" t="str">
        <f>IFERROR(VLOOKUP(AA33,DESPESAS!$A$2:$B$309,2,FALSE),)</f>
        <v>01.01.01</v>
      </c>
      <c r="K33" s="360" t="str">
        <f>IFERROR(VLOOKUP(AA33,DESPESAS!$A$2:$C$309,3,FALSE),)</f>
        <v>FOLHA NORMAL</v>
      </c>
      <c r="L33" s="352">
        <f>CAZUL!F30</f>
        <v>0</v>
      </c>
      <c r="M33" s="387">
        <f>CAZUL!G30</f>
        <v>201203.39</v>
      </c>
      <c r="N33" s="352">
        <f>CAZUL!H30</f>
        <v>-201202.39000000036</v>
      </c>
      <c r="O33" s="298" t="str">
        <f>DESPESAS!E2</f>
        <v>BRADESCO</v>
      </c>
      <c r="P33" s="30"/>
      <c r="AA33" s="389" t="str">
        <f>CAZUL!C30</f>
        <v>Salários</v>
      </c>
    </row>
    <row r="34" spans="1:47" x14ac:dyDescent="0.25">
      <c r="A34" s="27"/>
      <c r="B34" s="349" t="s">
        <v>422</v>
      </c>
      <c r="C34" s="360" t="s">
        <v>971</v>
      </c>
      <c r="D34" s="357">
        <v>4316784</v>
      </c>
      <c r="E34" s="298" t="str">
        <f>CAZUL!B31</f>
        <v>14/01/2020</v>
      </c>
      <c r="F34" s="365" t="str">
        <f>CAZUL!N31</f>
        <v>20/01/2020</v>
      </c>
      <c r="G34" s="351" t="str">
        <f>DESPESAS!D2</f>
        <v>UPA JACAREPAGUA</v>
      </c>
      <c r="H34" s="388" t="str">
        <f>IFERROR(VLOOKUP(I34,FORNECEDOR!$A$1:$B$301,2,FALSE),)</f>
        <v>17.391.998/0001-03</v>
      </c>
      <c r="I34" s="391" t="str">
        <f>CAZUL!E31</f>
        <v>GAG ADVOGADOS ASSOCIADOS</v>
      </c>
      <c r="J34" s="360" t="str">
        <f>IFERROR(VLOOKUP(AA34,DESPESAS!$A$2:$B$309,2,FALSE),)</f>
        <v>03.20.01</v>
      </c>
      <c r="K34" s="360" t="str">
        <f>IFERROR(VLOOKUP(AA34,DESPESAS!$A$2:$C$309,3,FALSE),)</f>
        <v>HONORÁRIOS ADVOCATÍCIOS</v>
      </c>
      <c r="L34" s="352">
        <f>CAZUL!F31</f>
        <v>0</v>
      </c>
      <c r="M34" s="387">
        <f>CAZUL!G31</f>
        <v>800</v>
      </c>
      <c r="N34" s="352">
        <f>CAZUL!H31</f>
        <v>0</v>
      </c>
      <c r="O34" s="298" t="str">
        <f>DESPESAS!E2</f>
        <v>BRADESCO</v>
      </c>
      <c r="P34" s="30"/>
      <c r="AA34" s="389" t="str">
        <f>CAZUL!C31</f>
        <v>Serviço Jurídico</v>
      </c>
    </row>
    <row r="35" spans="1:47" s="335" customFormat="1" x14ac:dyDescent="0.25">
      <c r="A35" s="27"/>
      <c r="B35" s="349" t="s">
        <v>422</v>
      </c>
      <c r="C35" s="360" t="s">
        <v>49</v>
      </c>
      <c r="D35" s="357">
        <v>5162631</v>
      </c>
      <c r="E35" s="298" t="str">
        <f>CAZUL!B32</f>
        <v>01/12/2019</v>
      </c>
      <c r="F35" s="365" t="str">
        <f>CAZUL!N32</f>
        <v>20/01/2020</v>
      </c>
      <c r="G35" s="351" t="str">
        <f>DESPESAS!D2</f>
        <v>UPA JACAREPAGUA</v>
      </c>
      <c r="H35" s="388">
        <f>IFERROR(VLOOKUP(I35,FORNECEDOR!$A$1:$B$301,2,FALSE),)</f>
        <v>0</v>
      </c>
      <c r="I35" s="391" t="str">
        <f>CAZUL!E32</f>
        <v>GUIA DA PREVIDENCIA SOCIAL - GPS</v>
      </c>
      <c r="J35" s="360" t="str">
        <f>IFERROR(VLOOKUP(AA35,DESPESAS!$A$2:$B$309,2,FALSE),)</f>
        <v>04.03.01</v>
      </c>
      <c r="K35" s="360" t="str">
        <f>IFERROR(VLOOKUP(AA35,DESPESAS!$A$2:$C$309,3,FALSE),)</f>
        <v>INSS SOBRE PRESTAÇÃO DE SERVIÇOS</v>
      </c>
      <c r="L35" s="352">
        <f>CAZUL!F32</f>
        <v>0</v>
      </c>
      <c r="M35" s="387">
        <f>CAZUL!G32</f>
        <v>568.84</v>
      </c>
      <c r="N35" s="352">
        <f>CAZUL!H32</f>
        <v>0</v>
      </c>
      <c r="O35" s="298" t="str">
        <f>DESPESAS!E2</f>
        <v>BRADESCO</v>
      </c>
      <c r="P35" s="26"/>
      <c r="AA35" s="389" t="str">
        <f>CAZUL!C32</f>
        <v>Retenção - GPS 2631 - INSS</v>
      </c>
    </row>
    <row r="36" spans="1:47" x14ac:dyDescent="0.25">
      <c r="A36" s="26"/>
      <c r="B36" s="349" t="s">
        <v>422</v>
      </c>
      <c r="C36" s="360" t="s">
        <v>49</v>
      </c>
      <c r="D36" s="360">
        <v>5162100</v>
      </c>
      <c r="E36" s="298" t="str">
        <f>CAZUL!B33</f>
        <v>01/12/2019</v>
      </c>
      <c r="F36" s="365" t="str">
        <f>CAZUL!N33</f>
        <v>20/01/2020</v>
      </c>
      <c r="G36" s="351" t="str">
        <f>DESPESAS!D2</f>
        <v>UPA JACAREPAGUA</v>
      </c>
      <c r="H36" s="388">
        <f>IFERROR(VLOOKUP(I36,FORNECEDOR!$A$1:$B$301,2,FALSE),)</f>
        <v>0</v>
      </c>
      <c r="I36" s="391" t="str">
        <f>CAZUL!E33</f>
        <v>GUIA DA PREVIDENCIA SOCIAL - GPS</v>
      </c>
      <c r="J36" s="360" t="str">
        <f>IFERROR(VLOOKUP(AA36,DESPESAS!$A$2:$B$309,2,FALSE),)</f>
        <v>01.03.03</v>
      </c>
      <c r="K36" s="360" t="str">
        <f>IFERROR(VLOOKUP(AA36,DESPESAS!$A$2:$C$309,3,FALSE),)</f>
        <v>CONTRIBUIÇÃO PREVIDENCIÁRIA-INSS</v>
      </c>
      <c r="L36" s="352">
        <f>CAZUL!F33</f>
        <v>0</v>
      </c>
      <c r="M36" s="387">
        <f>CAZUL!G33</f>
        <v>82938.8</v>
      </c>
      <c r="N36" s="352">
        <f>CAZUL!H33</f>
        <v>0</v>
      </c>
      <c r="O36" s="298" t="str">
        <f>DESPESAS!E2</f>
        <v>BRADESCO</v>
      </c>
      <c r="P36" s="26"/>
      <c r="AA36" s="389" t="str">
        <f>CAZUL!C33</f>
        <v>INSS sobre Salários - GPS</v>
      </c>
    </row>
    <row r="37" spans="1:47" x14ac:dyDescent="0.25">
      <c r="A37" s="26"/>
      <c r="B37" s="349" t="s">
        <v>422</v>
      </c>
      <c r="C37" s="360" t="s">
        <v>872</v>
      </c>
      <c r="D37" s="360">
        <v>5305513</v>
      </c>
      <c r="E37" s="298" t="str">
        <f>CAZUL!B34</f>
        <v>01/12/2019</v>
      </c>
      <c r="F37" s="365" t="str">
        <f>CAZUL!N34</f>
        <v>20/01/2020</v>
      </c>
      <c r="G37" s="351" t="str">
        <f>DESPESAS!D2</f>
        <v>UPA JACAREPAGUA</v>
      </c>
      <c r="H37" s="388">
        <f>IFERROR(VLOOKUP(I37,FORNECEDOR!$A$1:$B$301,2,FALSE),)</f>
        <v>0</v>
      </c>
      <c r="I37" s="391" t="str">
        <f>CAZUL!E34</f>
        <v>MINISTERIO DA FAZENDA - DARF COD 5952</v>
      </c>
      <c r="J37" s="360" t="str">
        <f>IFERROR(VLOOKUP(AA37,DESPESAS!$A$2:$B$309,2,FALSE),)</f>
        <v>04.02.01</v>
      </c>
      <c r="K37" s="360" t="str">
        <f>IFERROR(VLOOKUP(AA37,DESPESAS!$A$2:$C$309,3,FALSE),)</f>
        <v>PIS/COFINS/CSLL</v>
      </c>
      <c r="L37" s="352">
        <f>CAZUL!F34</f>
        <v>0</v>
      </c>
      <c r="M37" s="387">
        <f>CAZUL!G34</f>
        <v>18084.55</v>
      </c>
      <c r="N37" s="352">
        <f>CAZUL!H34</f>
        <v>0</v>
      </c>
      <c r="O37" s="298" t="str">
        <f>DESPESAS!E2</f>
        <v>BRADESCO</v>
      </c>
      <c r="P37" s="26"/>
      <c r="AA37" s="389" t="str">
        <f>CAZUL!C34</f>
        <v>Retenção - Darf 5952 - PIS/COFINS/CSLL</v>
      </c>
    </row>
    <row r="38" spans="1:47" x14ac:dyDescent="0.25">
      <c r="A38" s="26"/>
      <c r="B38" s="349" t="s">
        <v>422</v>
      </c>
      <c r="C38" s="360" t="s">
        <v>872</v>
      </c>
      <c r="D38" s="360">
        <v>6040561</v>
      </c>
      <c r="E38" s="298" t="str">
        <f>CAZUL!B35</f>
        <v>01/12/2019</v>
      </c>
      <c r="F38" s="365" t="str">
        <f>CAZUL!N35</f>
        <v>20/01/2020</v>
      </c>
      <c r="G38" s="351" t="str">
        <f>DESPESAS!D2</f>
        <v>UPA JACAREPAGUA</v>
      </c>
      <c r="H38" s="388">
        <f>IFERROR(VLOOKUP(I38,FORNECEDOR!$A$1:$B$301,2,FALSE),)</f>
        <v>0</v>
      </c>
      <c r="I38" s="391" t="str">
        <f>CAZUL!E35</f>
        <v>MINISTERIO DA FAZENDA - IR</v>
      </c>
      <c r="J38" s="360" t="str">
        <f>IFERROR(VLOOKUP(AA38,DESPESAS!$A$2:$B$309,2,FALSE),)</f>
        <v>01.03.02</v>
      </c>
      <c r="K38" s="360" t="str">
        <f>IFERROR(VLOOKUP(AA38,DESPESAS!$A$2:$C$309,3,FALSE),)</f>
        <v xml:space="preserve">IRRF </v>
      </c>
      <c r="L38" s="352">
        <f>CAZUL!F35</f>
        <v>0</v>
      </c>
      <c r="M38" s="387">
        <f>CAZUL!G35</f>
        <v>7035.83</v>
      </c>
      <c r="N38" s="352">
        <f>CAZUL!H35</f>
        <v>0</v>
      </c>
      <c r="O38" s="298" t="str">
        <f>DESPESAS!E2</f>
        <v>BRADESCO</v>
      </c>
      <c r="P38" s="30"/>
      <c r="AA38" s="389" t="str">
        <f>CAZUL!C35</f>
        <v>IRRF s/ Salários - DARF 0561</v>
      </c>
    </row>
    <row r="39" spans="1:47" s="345" customFormat="1" ht="11.25" customHeight="1" x14ac:dyDescent="0.25">
      <c r="A39" s="27"/>
      <c r="B39" s="349" t="s">
        <v>422</v>
      </c>
      <c r="C39" s="360" t="s">
        <v>872</v>
      </c>
      <c r="D39" s="360">
        <v>5305513</v>
      </c>
      <c r="E39" s="298" t="str">
        <f>CAZUL!B36</f>
        <v>01/12/2019</v>
      </c>
      <c r="F39" s="365" t="str">
        <f>CAZUL!N36</f>
        <v>20/01/2020</v>
      </c>
      <c r="G39" s="351" t="str">
        <f>DESPESAS!D2</f>
        <v>UPA JACAREPAGUA</v>
      </c>
      <c r="H39" s="388">
        <f>IFERROR(VLOOKUP(I39,FORNECEDOR!$A$1:$B$301,2,FALSE),)</f>
        <v>0</v>
      </c>
      <c r="I39" s="391" t="str">
        <f>CAZUL!E36</f>
        <v>MINISTERIO DA FAZENDA - IRRF</v>
      </c>
      <c r="J39" s="360" t="str">
        <f>IFERROR(VLOOKUP(AA39,DESPESAS!$A$2:$B$309,2,FALSE),)</f>
        <v>04.04.01</v>
      </c>
      <c r="K39" s="360" t="str">
        <f>IFERROR(VLOOKUP(AA39,DESPESAS!$A$2:$C$309,3,FALSE),)</f>
        <v>IR SOBRE PRESTAÇÃO DE SERVIÇOS</v>
      </c>
      <c r="L39" s="352">
        <f>CAZUL!F36</f>
        <v>0</v>
      </c>
      <c r="M39" s="387">
        <f>CAZUL!G36</f>
        <v>5826.43</v>
      </c>
      <c r="N39" s="352">
        <f>CAZUL!H36</f>
        <v>0</v>
      </c>
      <c r="O39" s="298" t="str">
        <f>DESPESAS!E2</f>
        <v>BRADESCO</v>
      </c>
      <c r="P39" s="30"/>
      <c r="AA39" s="389" t="str">
        <f>CAZUL!C36</f>
        <v>Retenção - Darf 1708 - IRRF</v>
      </c>
    </row>
    <row r="40" spans="1:47" x14ac:dyDescent="0.25">
      <c r="A40" s="26"/>
      <c r="B40" s="349" t="s">
        <v>422</v>
      </c>
      <c r="C40" s="360" t="s">
        <v>972</v>
      </c>
      <c r="D40" s="360">
        <v>4316635</v>
      </c>
      <c r="E40" s="298" t="str">
        <f>CAZUL!B37</f>
        <v>20/01/2020</v>
      </c>
      <c r="F40" s="365" t="str">
        <f>CAZUL!N37</f>
        <v>20/01/2020</v>
      </c>
      <c r="G40" s="351" t="str">
        <f>DESPESAS!D2</f>
        <v>UPA JACAREPAGUA</v>
      </c>
      <c r="H40" s="388">
        <f>IFERROR(VLOOKUP(I40,FORNECEDOR!$A$1:$B$301,2,FALSE),)</f>
        <v>0</v>
      </c>
      <c r="I40" s="391" t="str">
        <f>CAZUL!E37</f>
        <v xml:space="preserve">INSTITUTO DIVA ALVES </v>
      </c>
      <c r="J40" s="360" t="str">
        <f>IFERROR(VLOOKUP(AA40,DESPESAS!$A$2:$B$309,2,FALSE),)</f>
        <v>07.03.01</v>
      </c>
      <c r="K40" s="360" t="str">
        <f>IFERROR(VLOOKUP(AA40,DESPESAS!$A$2:$C$309,3,FALSE),)</f>
        <v>RATEIO DAS DESPESAS DA SEDE DA CONTRATADA</v>
      </c>
      <c r="L40" s="352">
        <f>CAZUL!F37</f>
        <v>0</v>
      </c>
      <c r="M40" s="387">
        <f>CAZUL!G37</f>
        <v>37166.83</v>
      </c>
      <c r="N40" s="352">
        <f>CAZUL!H37</f>
        <v>0</v>
      </c>
      <c r="O40" s="298" t="str">
        <f>DESPESAS!E2</f>
        <v>BRADESCO</v>
      </c>
      <c r="P40" s="30"/>
      <c r="AA40" s="389" t="str">
        <f>CAZUL!C37</f>
        <v>Rateio Sede</v>
      </c>
    </row>
    <row r="41" spans="1:47" x14ac:dyDescent="0.25">
      <c r="A41" s="27"/>
      <c r="B41" s="349" t="s">
        <v>422</v>
      </c>
      <c r="C41" s="360" t="s">
        <v>135</v>
      </c>
      <c r="D41" s="360">
        <v>4316635</v>
      </c>
      <c r="E41" s="298" t="str">
        <f>CAZUL!B38</f>
        <v>20/01/2020</v>
      </c>
      <c r="F41" s="365" t="str">
        <f>CAZUL!N38</f>
        <v>20/01/2020</v>
      </c>
      <c r="G41" s="351" t="str">
        <f>DESPESAS!D2</f>
        <v>UPA JACAREPAGUA</v>
      </c>
      <c r="H41" s="388" t="str">
        <f>IFERROR(VLOOKUP(I41,FORNECEDOR!$A$1:$B$301,2,FALSE),)</f>
        <v>60.746.948/0001-12</v>
      </c>
      <c r="I41" s="391" t="str">
        <f>CAZUL!E38</f>
        <v>BANCO BRADESCO</v>
      </c>
      <c r="J41" s="360" t="str">
        <f>IFERROR(VLOOKUP(AA41,DESPESAS!$A$2:$B$309,2,FALSE),)</f>
        <v>06.01.01</v>
      </c>
      <c r="K41" s="360" t="str">
        <f>IFERROR(VLOOKUP(AA41,DESPESAS!$A$2:$C$309,3,FALSE),)</f>
        <v>TARIFAS</v>
      </c>
      <c r="L41" s="352">
        <f>CAZUL!F38</f>
        <v>0</v>
      </c>
      <c r="M41" s="387">
        <f>CAZUL!G38</f>
        <v>10.45</v>
      </c>
      <c r="N41" s="352">
        <f>CAZUL!H38</f>
        <v>0</v>
      </c>
      <c r="O41" s="298" t="str">
        <f>DESPESAS!E2</f>
        <v>BRADESCO</v>
      </c>
      <c r="P41" s="30"/>
      <c r="AA41" s="389" t="str">
        <f>CAZUL!C38</f>
        <v>Tarifas Bancárias</v>
      </c>
    </row>
    <row r="42" spans="1:47" s="345" customFormat="1" x14ac:dyDescent="0.25">
      <c r="A42" s="27"/>
      <c r="B42" s="349" t="s">
        <v>422</v>
      </c>
      <c r="C42" s="360" t="s">
        <v>135</v>
      </c>
      <c r="D42" s="360">
        <v>4316784</v>
      </c>
      <c r="E42" s="298" t="str">
        <f>CAZUL!B39</f>
        <v>20/01/2020</v>
      </c>
      <c r="F42" s="365" t="str">
        <f>CAZUL!N39</f>
        <v>20/01/2020</v>
      </c>
      <c r="G42" s="351" t="str">
        <f>DESPESAS!D2</f>
        <v>UPA JACAREPAGUA</v>
      </c>
      <c r="H42" s="388" t="str">
        <f>IFERROR(VLOOKUP(I42,FORNECEDOR!$A$1:$B$301,2,FALSE),)</f>
        <v>60.746.948/0001-12</v>
      </c>
      <c r="I42" s="391" t="str">
        <f>CAZUL!E39</f>
        <v>BANCO BRADESCO</v>
      </c>
      <c r="J42" s="360" t="str">
        <f>IFERROR(VLOOKUP(AA42,DESPESAS!$A$2:$B$309,2,FALSE),)</f>
        <v>06.01.01</v>
      </c>
      <c r="K42" s="360" t="str">
        <f>IFERROR(VLOOKUP(AA42,DESPESAS!$A$2:$C$309,3,FALSE),)</f>
        <v>TARIFAS</v>
      </c>
      <c r="L42" s="352">
        <f>CAZUL!F39</f>
        <v>0</v>
      </c>
      <c r="M42" s="387">
        <f>CAZUL!G39</f>
        <v>10.45</v>
      </c>
      <c r="N42" s="352">
        <f>CAZUL!H39</f>
        <v>0</v>
      </c>
      <c r="O42" s="298" t="str">
        <f>DESPESAS!E2</f>
        <v>BRADESCO</v>
      </c>
      <c r="P42" s="30"/>
      <c r="AA42" s="389" t="str">
        <f>CAZUL!C39</f>
        <v>Tarifas Bancárias</v>
      </c>
    </row>
    <row r="43" spans="1:47" s="345" customFormat="1" x14ac:dyDescent="0.25">
      <c r="A43" s="28"/>
      <c r="B43" s="349" t="s">
        <v>422</v>
      </c>
      <c r="C43" s="360" t="s">
        <v>135</v>
      </c>
      <c r="D43" s="360">
        <v>322920</v>
      </c>
      <c r="E43" s="298" t="str">
        <f>CAZUL!B40</f>
        <v>20/01/2020</v>
      </c>
      <c r="F43" s="365" t="str">
        <f>CAZUL!N40</f>
        <v>20/01/2020</v>
      </c>
      <c r="G43" s="351" t="str">
        <f>DESPESAS!D2</f>
        <v>UPA JACAREPAGUA</v>
      </c>
      <c r="H43" s="388" t="str">
        <f>IFERROR(VLOOKUP(I43,FORNECEDOR!$A$1:$B$301,2,FALSE),)</f>
        <v>60.746.948/0001-12</v>
      </c>
      <c r="I43" s="391" t="str">
        <f>CAZUL!E40</f>
        <v>BANCO BRADESCO</v>
      </c>
      <c r="J43" s="360" t="str">
        <f>IFERROR(VLOOKUP(AA43,DESPESAS!$A$2:$B$309,2,FALSE),)</f>
        <v>06.01.01</v>
      </c>
      <c r="K43" s="360" t="str">
        <f>IFERROR(VLOOKUP(AA43,DESPESAS!$A$2:$C$309,3,FALSE),)</f>
        <v>TARIFAS</v>
      </c>
      <c r="L43" s="352">
        <f>CAZUL!F40</f>
        <v>0</v>
      </c>
      <c r="M43" s="387">
        <f>CAZUL!G40</f>
        <v>110</v>
      </c>
      <c r="N43" s="352">
        <f>CAZUL!H40</f>
        <v>0</v>
      </c>
      <c r="O43" s="298" t="str">
        <f>DESPESAS!E2</f>
        <v>BRADESCO</v>
      </c>
      <c r="P43" s="30"/>
      <c r="AA43" s="389" t="str">
        <f>CAZUL!C40</f>
        <v>Tarifas Bancárias</v>
      </c>
    </row>
    <row r="44" spans="1:47" x14ac:dyDescent="0.25">
      <c r="A44" s="28"/>
      <c r="B44" s="349" t="s">
        <v>422</v>
      </c>
      <c r="C44" s="360"/>
      <c r="D44" s="360">
        <v>4366978</v>
      </c>
      <c r="E44" s="298" t="str">
        <f>CAZUL!B41</f>
        <v>20/01/2020</v>
      </c>
      <c r="F44" s="365" t="str">
        <f>CAZUL!N41</f>
        <v>20/01/2020</v>
      </c>
      <c r="G44" s="351" t="str">
        <f>DESPESAS!D2</f>
        <v>UPA JACAREPAGUA</v>
      </c>
      <c r="H44" s="388" t="str">
        <f>IFERROR(VLOOKUP(I44,FORNECEDOR!$A$1:$B$301,2,FALSE),)</f>
        <v>60.746.948/0001-12</v>
      </c>
      <c r="I44" s="391" t="str">
        <f>CAZUL!E41</f>
        <v>BANCO BRADESCO</v>
      </c>
      <c r="J44" s="360" t="str">
        <f>IFERROR(VLOOKUP(AA44,DESPESAS!$A$2:$B$309,2,FALSE),)</f>
        <v>11.01.05</v>
      </c>
      <c r="K44" s="360" t="str">
        <f>IFERROR(VLOOKUP(AA44,DESPESAS!$A$2:$C$309,3,FALSE),)</f>
        <v>RESGATE INVEST FACIL</v>
      </c>
      <c r="L44" s="352">
        <f>CAZUL!F41</f>
        <v>147281.21</v>
      </c>
      <c r="M44" s="387">
        <f>CAZUL!G41</f>
        <v>0</v>
      </c>
      <c r="N44" s="352">
        <f>CAZUL!H41</f>
        <v>0</v>
      </c>
      <c r="O44" s="298" t="str">
        <f>DESPESAS!E2</f>
        <v>BRADESCO</v>
      </c>
      <c r="P44" s="30"/>
      <c r="AA44" s="389" t="str">
        <f>CAZUL!C41</f>
        <v>RESGATE INVEST FACIL</v>
      </c>
    </row>
    <row r="45" spans="1:47" x14ac:dyDescent="0.25">
      <c r="A45" s="26"/>
      <c r="B45" s="349" t="s">
        <v>422</v>
      </c>
      <c r="C45" s="360"/>
      <c r="D45" s="360">
        <v>9443193</v>
      </c>
      <c r="E45" s="298" t="str">
        <f>CAZUL!B42</f>
        <v>20/01/2020</v>
      </c>
      <c r="F45" s="365" t="str">
        <f>CAZUL!N42</f>
        <v>20/01/2020</v>
      </c>
      <c r="G45" s="351" t="str">
        <f>DESPESAS!D2</f>
        <v>UPA JACAREPAGUA</v>
      </c>
      <c r="H45" s="388" t="str">
        <f>IFERROR(VLOOKUP(I45,FORNECEDOR!$A$1:$B$301,2,FALSE),)</f>
        <v>60.746.948/0001-12</v>
      </c>
      <c r="I45" s="391" t="str">
        <f>CAZUL!E42</f>
        <v>BANCO BRADESCO</v>
      </c>
      <c r="J45" s="360" t="str">
        <f>IFERROR(VLOOKUP(AA45,DESPESAS!$A$2:$B$309,2,FALSE),)</f>
        <v>11.01.05</v>
      </c>
      <c r="K45" s="360" t="str">
        <f>IFERROR(VLOOKUP(AA45,DESPESAS!$A$2:$C$309,3,FALSE),)</f>
        <v>RESGATE INVEST FACIL</v>
      </c>
      <c r="L45" s="352">
        <f>CAZUL!F42</f>
        <v>206474.36</v>
      </c>
      <c r="M45" s="387">
        <f>CAZUL!G42</f>
        <v>0</v>
      </c>
      <c r="N45" s="352">
        <f>CAZUL!H42</f>
        <v>0</v>
      </c>
      <c r="O45" s="298" t="str">
        <f>DESPESAS!E2</f>
        <v>BRADESCO</v>
      </c>
      <c r="P45" s="30"/>
      <c r="AA45" s="389" t="str">
        <f>CAZUL!C42</f>
        <v>RESGATE INVEST FACIL</v>
      </c>
    </row>
    <row r="46" spans="1:47" s="271" customFormat="1" x14ac:dyDescent="0.25">
      <c r="A46" s="30"/>
      <c r="B46" s="349" t="s">
        <v>422</v>
      </c>
      <c r="C46" s="360" t="s">
        <v>971</v>
      </c>
      <c r="D46" s="360">
        <v>7157470</v>
      </c>
      <c r="E46" s="298" t="str">
        <f>CAZUL!B43</f>
        <v>01/01/2020</v>
      </c>
      <c r="F46" s="365" t="str">
        <f>CAZUL!N43</f>
        <v>22/01/2020</v>
      </c>
      <c r="G46" s="351" t="str">
        <f>DESPESAS!D2</f>
        <v>UPA JACAREPAGUA</v>
      </c>
      <c r="H46" s="388" t="str">
        <f>IFERROR(VLOOKUP(I46,FORNECEDOR!$A$1:$B$301,2,FALSE),)</f>
        <v>32.755.131/0001-75</v>
      </c>
      <c r="I46" s="391" t="str">
        <f>CAZUL!E43</f>
        <v>FP RESTAURANTE E COMERCIO DE ALIMENTOS</v>
      </c>
      <c r="J46" s="360" t="str">
        <f>IFERROR(VLOOKUP(AA46,DESPESAS!$A$2:$B$309,2,FALSE),)</f>
        <v>03.24.01</v>
      </c>
      <c r="K46" s="360" t="str">
        <f>IFERROR(VLOOKUP(AA46,DESPESAS!$A$2:$C$309,3,FALSE),)</f>
        <v>FORNECIMENTO DE ALIMENTAÇÃO</v>
      </c>
      <c r="L46" s="352">
        <f>CAZUL!F43</f>
        <v>0</v>
      </c>
      <c r="M46" s="387">
        <f>CAZUL!G43</f>
        <v>34884</v>
      </c>
      <c r="N46" s="352">
        <f>CAZUL!H43</f>
        <v>0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89" t="str">
        <f>CAZUL!C43</f>
        <v>Lanches e Refeições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49" t="s">
        <v>422</v>
      </c>
      <c r="C47" s="360" t="s">
        <v>971</v>
      </c>
      <c r="D47" s="360">
        <v>7157277</v>
      </c>
      <c r="E47" s="298" t="str">
        <f>CAZUL!B44</f>
        <v>01/12/2019</v>
      </c>
      <c r="F47" s="365" t="str">
        <f>CAZUL!N44</f>
        <v>22/01/2020</v>
      </c>
      <c r="G47" s="351" t="str">
        <f>DESPESAS!D2</f>
        <v>UPA JACAREPAGUA</v>
      </c>
      <c r="H47" s="388" t="str">
        <f>IFERROR(VLOOKUP(I47,FORNECEDOR!$A$1:$B$301,2,FALSE),)</f>
        <v>11.305.089/004-63</v>
      </c>
      <c r="I47" s="391" t="str">
        <f>CAZUL!E44</f>
        <v>SONIPREV PREVENCAO E DIAGNOSTICOS LTDA</v>
      </c>
      <c r="J47" s="360" t="str">
        <f>IFERROR(VLOOKUP(AA47,DESPESAS!$A$2:$B$309,2,FALSE),)</f>
        <v>03.26.01</v>
      </c>
      <c r="K47" s="360" t="str">
        <f>IFERROR(VLOOKUP(AA47,DESPESAS!$A$2:$C$309,3,FALSE),)</f>
        <v>SERVIÇOS ASSISTENCIAIS PESSOA JURÍDICA</v>
      </c>
      <c r="L47" s="352">
        <f>CAZUL!F44</f>
        <v>0</v>
      </c>
      <c r="M47" s="387">
        <f>CAZUL!G44</f>
        <v>350363.34</v>
      </c>
      <c r="N47" s="352">
        <f>CAZUL!H44</f>
        <v>-385246.34000000043</v>
      </c>
      <c r="O47" s="298" t="str">
        <f>DESPESAS!E2</f>
        <v>BRADESCO</v>
      </c>
      <c r="P47" s="30"/>
      <c r="AA47" s="389" t="str">
        <f>CAZUL!C44</f>
        <v>Serviços Médicos</v>
      </c>
    </row>
    <row r="48" spans="1:47" s="335" customFormat="1" x14ac:dyDescent="0.25">
      <c r="A48" s="26"/>
      <c r="B48" s="349" t="s">
        <v>422</v>
      </c>
      <c r="C48" s="360"/>
      <c r="D48" s="360">
        <v>9443193</v>
      </c>
      <c r="E48" s="298" t="str">
        <f>CAZUL!B45</f>
        <v>22/01/2020</v>
      </c>
      <c r="F48" s="365" t="str">
        <f>CAZUL!N45</f>
        <v>22/01/2020</v>
      </c>
      <c r="G48" s="351" t="str">
        <f>DESPESAS!D2</f>
        <v>UPA JACAREPAGUA</v>
      </c>
      <c r="H48" s="388" t="str">
        <f>IFERROR(VLOOKUP(I48,FORNECEDOR!$A$1:$B$301,2,FALSE),)</f>
        <v>60.746.948/0001-12</v>
      </c>
      <c r="I48" s="391" t="str">
        <f>CAZUL!E45</f>
        <v>BANCO BRADESCO</v>
      </c>
      <c r="J48" s="360" t="str">
        <f>IFERROR(VLOOKUP(AA48,DESPESAS!$A$2:$B$309,2,FALSE),)</f>
        <v>11.01.05</v>
      </c>
      <c r="K48" s="360" t="str">
        <f>IFERROR(VLOOKUP(AA48,DESPESAS!$A$2:$C$309,3,FALSE),)</f>
        <v>RESGATE INVEST FACIL</v>
      </c>
      <c r="L48" s="352">
        <f>CAZUL!F45</f>
        <v>385268.24</v>
      </c>
      <c r="M48" s="387">
        <f>CAZUL!G45</f>
        <v>0</v>
      </c>
      <c r="N48" s="352">
        <f>CAZUL!H45</f>
        <v>0</v>
      </c>
      <c r="O48" s="298" t="str">
        <f>DESPESAS!E2</f>
        <v>BRADESCO</v>
      </c>
      <c r="P48" s="30"/>
      <c r="AA48" s="389" t="str">
        <f>CAZUL!C45</f>
        <v>RESGATE INVEST FACIL</v>
      </c>
    </row>
    <row r="49" spans="1:27" x14ac:dyDescent="0.25">
      <c r="A49" s="26"/>
      <c r="B49" s="349" t="s">
        <v>422</v>
      </c>
      <c r="C49" s="360" t="s">
        <v>135</v>
      </c>
      <c r="D49" s="360">
        <v>7157277</v>
      </c>
      <c r="E49" s="298" t="str">
        <f>CAZUL!B46</f>
        <v>22/01/2020</v>
      </c>
      <c r="F49" s="365" t="str">
        <f>CAZUL!N46</f>
        <v>22/01/2020</v>
      </c>
      <c r="G49" s="351" t="str">
        <f>DESPESAS!D2</f>
        <v>UPA JACAREPAGUA</v>
      </c>
      <c r="H49" s="388" t="str">
        <f>IFERROR(VLOOKUP(I49,FORNECEDOR!$A$1:$B$301,2,FALSE),)</f>
        <v>60.746.948/0001-12</v>
      </c>
      <c r="I49" s="391" t="str">
        <f>CAZUL!E46</f>
        <v>BANCO BRADESCO</v>
      </c>
      <c r="J49" s="360" t="str">
        <f>IFERROR(VLOOKUP(AA49,DESPESAS!$A$2:$B$309,2,FALSE),)</f>
        <v>06.01.01</v>
      </c>
      <c r="K49" s="360" t="str">
        <f>IFERROR(VLOOKUP(AA49,DESPESAS!$A$2:$C$309,3,FALSE),)</f>
        <v>TARIFAS</v>
      </c>
      <c r="L49" s="352">
        <f>CAZUL!F46</f>
        <v>0</v>
      </c>
      <c r="M49" s="387">
        <f>CAZUL!G46</f>
        <v>10.45</v>
      </c>
      <c r="N49" s="352">
        <f>CAZUL!H46</f>
        <v>0</v>
      </c>
      <c r="O49" s="298" t="str">
        <f>DESPESAS!E2</f>
        <v>BRADESCO</v>
      </c>
      <c r="P49" s="30"/>
      <c r="AA49" s="389" t="str">
        <f>CAZUL!C46</f>
        <v>Tarifas Bancárias</v>
      </c>
    </row>
    <row r="50" spans="1:27" s="333" customFormat="1" x14ac:dyDescent="0.25">
      <c r="A50" s="271"/>
      <c r="B50" s="349" t="s">
        <v>422</v>
      </c>
      <c r="C50" s="360" t="s">
        <v>135</v>
      </c>
      <c r="D50" s="360">
        <v>7157470</v>
      </c>
      <c r="E50" s="298" t="str">
        <f>CAZUL!B47</f>
        <v>22/01/2020</v>
      </c>
      <c r="F50" s="365" t="str">
        <f>CAZUL!N47</f>
        <v>22/01/2020</v>
      </c>
      <c r="G50" s="351" t="str">
        <f>DESPESAS!D2</f>
        <v>UPA JACAREPAGUA</v>
      </c>
      <c r="H50" s="388" t="str">
        <f>IFERROR(VLOOKUP(I50,FORNECEDOR!$A$1:$B$301,2,FALSE),)</f>
        <v>60.746.948/0001-12</v>
      </c>
      <c r="I50" s="391" t="str">
        <f>CAZUL!E47</f>
        <v>BANCO BRADESCO</v>
      </c>
      <c r="J50" s="360" t="str">
        <f>IFERROR(VLOOKUP(AA50,DESPESAS!$A$2:$B$309,2,FALSE),)</f>
        <v>06.01.01</v>
      </c>
      <c r="K50" s="360" t="str">
        <f>IFERROR(VLOOKUP(AA50,DESPESAS!$A$2:$C$309,3,FALSE),)</f>
        <v>TARIFAS</v>
      </c>
      <c r="L50" s="352">
        <f>CAZUL!F47</f>
        <v>0</v>
      </c>
      <c r="M50" s="387">
        <f>CAZUL!G47</f>
        <v>10.45</v>
      </c>
      <c r="N50" s="352">
        <f>CAZUL!H47</f>
        <v>0.9999999995576232</v>
      </c>
      <c r="O50" s="298" t="str">
        <f>DESPESAS!E2</f>
        <v>BRADESCO</v>
      </c>
      <c r="P50" s="30"/>
      <c r="AA50" s="389" t="str">
        <f>CAZUL!C47</f>
        <v>Tarifas Bancárias</v>
      </c>
    </row>
    <row r="51" spans="1:27" x14ac:dyDescent="0.25">
      <c r="A51" s="271"/>
      <c r="B51" s="349" t="s">
        <v>422</v>
      </c>
      <c r="C51" s="360"/>
      <c r="D51" s="360">
        <v>8096145</v>
      </c>
      <c r="E51" s="298" t="str">
        <f>CAZUL!B48</f>
        <v>06/01/2020</v>
      </c>
      <c r="F51" s="365" t="str">
        <f>CAZUL!N48</f>
        <v>23/01/2020</v>
      </c>
      <c r="G51" s="351" t="str">
        <f>DESPESAS!D2</f>
        <v>UPA JACAREPAGUA</v>
      </c>
      <c r="H51" s="388">
        <f>IFERROR(VLOOKUP(I51,FORNECEDOR!$A$1:$B$301,2,FALSE),)</f>
        <v>13913148000169</v>
      </c>
      <c r="I51" s="391" t="str">
        <f>CAZUL!E48</f>
        <v>EASY POWER COM DE MAQ E EQUIPAMENTOS</v>
      </c>
      <c r="J51" s="360" t="str">
        <f>IFERROR(VLOOKUP(AA51,DESPESAS!$A$2:$B$309,2,FALSE),)</f>
        <v>03.02.01</v>
      </c>
      <c r="K51" s="360" t="str">
        <f>IFERROR(VLOOKUP(AA51,DESPESAS!$A$2:$C$309,3,FALSE),)</f>
        <v>SERVIÇOS-MANUTENÇÃO EQUIPAMENTOS EM GERAL</v>
      </c>
      <c r="L51" s="352">
        <f>CAZUL!F48</f>
        <v>0</v>
      </c>
      <c r="M51" s="387">
        <f>CAZUL!G48</f>
        <v>900.81</v>
      </c>
      <c r="N51" s="352">
        <f>CAZUL!H48</f>
        <v>-899.8100000004423</v>
      </c>
      <c r="O51" s="298" t="str">
        <f>DESPESAS!E2</f>
        <v>BRADESCO</v>
      </c>
      <c r="P51" s="30"/>
      <c r="AA51" s="389" t="str">
        <f>CAZUL!C48</f>
        <v>Manutenção de Equipamentos</v>
      </c>
    </row>
    <row r="52" spans="1:27" x14ac:dyDescent="0.25">
      <c r="A52" s="26"/>
      <c r="B52" s="349" t="s">
        <v>422</v>
      </c>
      <c r="C52" s="360"/>
      <c r="D52" s="360">
        <v>2781749</v>
      </c>
      <c r="E52" s="298" t="str">
        <f>CAZUL!B49</f>
        <v>13/06/2019</v>
      </c>
      <c r="F52" s="365" t="str">
        <f>CAZUL!N49</f>
        <v>23/01/2020</v>
      </c>
      <c r="G52" s="351" t="str">
        <f>DESPESAS!D2</f>
        <v>UPA JACAREPAGUA</v>
      </c>
      <c r="H52" s="388">
        <f>IFERROR(VLOOKUP(I52,FORNECEDOR!$A$1:$B$301,2,FALSE),)</f>
        <v>20650862000177</v>
      </c>
      <c r="I52" s="391" t="str">
        <f>CAZUL!E49</f>
        <v>STOCK MED DIST. DE PROD FARMACEUTICOS LTDA</v>
      </c>
      <c r="J52" s="360" t="str">
        <f>IFERROR(VLOOKUP(AA52,DESPESAS!$A$2:$B$309,2,FALSE),)</f>
        <v>02.07.01</v>
      </c>
      <c r="K52" s="360" t="str">
        <f>IFERROR(VLOOKUP(AA52,DESPESAS!$A$2:$C$309,3,FALSE),)</f>
        <v>MEDICAMENTOS e INSUMOS FARMACÊUTICOS</v>
      </c>
      <c r="L52" s="352">
        <f>CAZUL!F49</f>
        <v>0</v>
      </c>
      <c r="M52" s="387">
        <f>CAZUL!G49</f>
        <v>3812.06</v>
      </c>
      <c r="N52" s="352">
        <f>CAZUL!H49</f>
        <v>-4711.8700000004419</v>
      </c>
      <c r="O52" s="298" t="str">
        <f>DESPESAS!E2</f>
        <v>BRADESCO</v>
      </c>
      <c r="P52" s="30"/>
      <c r="AA52" s="389" t="str">
        <f>CAZUL!C49</f>
        <v>Medicamentos</v>
      </c>
    </row>
    <row r="53" spans="1:27" s="333" customFormat="1" x14ac:dyDescent="0.25">
      <c r="A53" s="27"/>
      <c r="B53" s="349" t="s">
        <v>422</v>
      </c>
      <c r="C53" s="360" t="s">
        <v>971</v>
      </c>
      <c r="D53" s="360">
        <v>249</v>
      </c>
      <c r="E53" s="298" t="str">
        <f>CAZUL!B50</f>
        <v>02/01/2019</v>
      </c>
      <c r="F53" s="365" t="str">
        <f>CAZUL!N50</f>
        <v>23/01/2020</v>
      </c>
      <c r="G53" s="351" t="str">
        <f>DESPESAS!D2</f>
        <v>UPA JACAREPAGUA</v>
      </c>
      <c r="H53" s="388" t="str">
        <f>IFERROR(VLOOKUP(I53,FORNECEDOR!$A$1:$B$301,2,FALSE),)</f>
        <v>040.697.090/0007-02</v>
      </c>
      <c r="I53" s="391" t="str">
        <f>CAZUL!E50</f>
        <v>BIONEXO DO BRASIL S.A</v>
      </c>
      <c r="J53" s="360" t="str">
        <f>IFERROR(VLOOKUP(AA53,DESPESAS!$A$2:$B$309,2,FALSE),)</f>
        <v>03.17.01</v>
      </c>
      <c r="K53" s="360" t="str">
        <f>IFERROR(VLOOKUP(AA53,DESPESAS!$A$2:$C$309,3,FALSE),)</f>
        <v>SERVIÇOS ESPECIALIZADOS PESSOA JURÍDICA</v>
      </c>
      <c r="L53" s="352">
        <f>CAZUL!F50</f>
        <v>0</v>
      </c>
      <c r="M53" s="387">
        <f>CAZUL!G50</f>
        <v>1100</v>
      </c>
      <c r="N53" s="352">
        <f>CAZUL!H50</f>
        <v>-5811.8700000004419</v>
      </c>
      <c r="O53" s="298" t="str">
        <f>DESPESAS!E2</f>
        <v>BRADESCO</v>
      </c>
      <c r="P53" s="30"/>
      <c r="AA53" s="389" t="str">
        <f>CAZUL!C50</f>
        <v>Software / Licença de Uso</v>
      </c>
    </row>
    <row r="54" spans="1:27" s="335" customFormat="1" x14ac:dyDescent="0.25">
      <c r="A54" s="27"/>
      <c r="B54" s="349" t="s">
        <v>422</v>
      </c>
      <c r="C54" s="360" t="s">
        <v>971</v>
      </c>
      <c r="D54" s="360">
        <v>8095916</v>
      </c>
      <c r="E54" s="298" t="str">
        <f>CAZUL!B51</f>
        <v>31/12/2019</v>
      </c>
      <c r="F54" s="365" t="str">
        <f>CAZUL!N51</f>
        <v>23/01/2020</v>
      </c>
      <c r="G54" s="351" t="str">
        <f>DESPESAS!D2</f>
        <v>UPA JACAREPAGUA</v>
      </c>
      <c r="H54" s="388">
        <f>IFERROR(VLOOKUP(I54,FORNECEDOR!$A$1:$B$301,2,FALSE),)</f>
        <v>0</v>
      </c>
      <c r="I54" s="391" t="str">
        <f>CAZUL!E51</f>
        <v>N.I. PRODUTOS HOSPITALARES LTDA</v>
      </c>
      <c r="J54" s="360" t="str">
        <f>IFERROR(VLOOKUP(AA54,DESPESAS!$A$2:$B$309,2,FALSE),)</f>
        <v>02.07.03</v>
      </c>
      <c r="K54" s="360" t="str">
        <f>IFERROR(VLOOKUP(AA54,DESPESAS!$A$2:$C$309,3,FALSE),)</f>
        <v>MATERIAIS HOSPITALARES MÉDICOS/ODONTOLÓGICOS/LABORATORIAIS</v>
      </c>
      <c r="L54" s="352">
        <f>CAZUL!F51</f>
        <v>0</v>
      </c>
      <c r="M54" s="387">
        <f>CAZUL!G51</f>
        <v>800</v>
      </c>
      <c r="N54" s="352">
        <f>CAZUL!H51</f>
        <v>-6611.8700000004419</v>
      </c>
      <c r="O54" s="298" t="str">
        <f>DESPESAS!E2</f>
        <v>BRADESCO</v>
      </c>
      <c r="P54" s="30"/>
      <c r="AA54" s="389" t="str">
        <f>CAZUL!C51</f>
        <v>Material Hospitalar</v>
      </c>
    </row>
    <row r="55" spans="1:27" s="335" customFormat="1" x14ac:dyDescent="0.25">
      <c r="A55" s="27"/>
      <c r="B55" s="349" t="s">
        <v>422</v>
      </c>
      <c r="C55" s="360" t="s">
        <v>971</v>
      </c>
      <c r="D55" s="362">
        <v>8094862</v>
      </c>
      <c r="E55" s="298" t="str">
        <f>CAZUL!B52</f>
        <v>07/01/2020</v>
      </c>
      <c r="F55" s="365" t="str">
        <f>CAZUL!N52</f>
        <v>23/01/2020</v>
      </c>
      <c r="G55" s="351" t="str">
        <f>DESPESAS!D2</f>
        <v>UPA JACAREPAGUA</v>
      </c>
      <c r="H55" s="388" t="str">
        <f>IFERROR(VLOOKUP(I55,FORNECEDOR!$A$1:$B$301,2,FALSE),)</f>
        <v>13.508.772/0001-80</v>
      </c>
      <c r="I55" s="391" t="str">
        <f>CAZUL!E52</f>
        <v xml:space="preserve">LABORATORIO BIOMEDICO LB LTDA </v>
      </c>
      <c r="J55" s="360" t="str">
        <f>IFERROR(VLOOKUP(AA55,DESPESAS!$A$2:$B$309,2,FALSE),)</f>
        <v>03.05.01</v>
      </c>
      <c r="K55" s="360" t="str">
        <f>IFERROR(VLOOKUP(AA55,DESPESAS!$A$2:$C$309,3,FALSE),)</f>
        <v>SERVIÇOS LABORATORIAIS</v>
      </c>
      <c r="L55" s="352">
        <f>CAZUL!F52</f>
        <v>0</v>
      </c>
      <c r="M55" s="387">
        <f>CAZUL!G52</f>
        <v>18770</v>
      </c>
      <c r="N55" s="352">
        <f>CAZUL!H52</f>
        <v>-25381.870000000443</v>
      </c>
      <c r="O55" s="298" t="str">
        <f>DESPESAS!E2</f>
        <v>BRADESCO</v>
      </c>
      <c r="P55" s="30"/>
      <c r="AA55" s="389" t="str">
        <f>CAZUL!C52</f>
        <v>Serviço de Laboratório</v>
      </c>
    </row>
    <row r="56" spans="1:27" x14ac:dyDescent="0.25">
      <c r="A56" s="26"/>
      <c r="B56" s="349" t="s">
        <v>422</v>
      </c>
      <c r="C56" s="360"/>
      <c r="D56" s="360">
        <v>9443193</v>
      </c>
      <c r="E56" s="298" t="str">
        <f>CAZUL!B53</f>
        <v>23/01/2020</v>
      </c>
      <c r="F56" s="365" t="str">
        <f>CAZUL!N53</f>
        <v>23/01/2020</v>
      </c>
      <c r="G56" s="351" t="str">
        <f>DESPESAS!D2</f>
        <v>UPA JACAREPAGUA</v>
      </c>
      <c r="H56" s="388" t="str">
        <f>IFERROR(VLOOKUP(I56,FORNECEDOR!$A$1:$B$301,2,FALSE),)</f>
        <v>60.746.948/0001-12</v>
      </c>
      <c r="I56" s="391" t="str">
        <f>CAZUL!E53</f>
        <v>BANCO BRADESCO</v>
      </c>
      <c r="J56" s="360" t="str">
        <f>IFERROR(VLOOKUP(AA56,DESPESAS!$A$2:$B$309,2,FALSE),)</f>
        <v>11.01.05</v>
      </c>
      <c r="K56" s="360" t="str">
        <f>IFERROR(VLOOKUP(AA56,DESPESAS!$A$2:$C$309,3,FALSE),)</f>
        <v>RESGATE INVEST FACIL</v>
      </c>
      <c r="L56" s="352">
        <f>CAZUL!F53</f>
        <v>25414.22</v>
      </c>
      <c r="M56" s="387">
        <f>CAZUL!G53</f>
        <v>0</v>
      </c>
      <c r="N56" s="352">
        <f>CAZUL!H53</f>
        <v>0</v>
      </c>
      <c r="O56" s="298" t="str">
        <f>DESPESAS!E2</f>
        <v>BRADESCO</v>
      </c>
      <c r="P56" s="30"/>
      <c r="AA56" s="389" t="str">
        <f>CAZUL!C53</f>
        <v>RESGATE INVEST FACIL</v>
      </c>
    </row>
    <row r="57" spans="1:27" x14ac:dyDescent="0.25">
      <c r="A57" s="26"/>
      <c r="B57" s="349" t="s">
        <v>422</v>
      </c>
      <c r="C57" s="360" t="s">
        <v>135</v>
      </c>
      <c r="D57" s="362">
        <v>8094862</v>
      </c>
      <c r="E57" s="298" t="str">
        <f>CAZUL!B54</f>
        <v>23/01/2020</v>
      </c>
      <c r="F57" s="365" t="str">
        <f>CAZUL!N54</f>
        <v>23/01/2020</v>
      </c>
      <c r="G57" s="351" t="str">
        <f>DESPESAS!D2</f>
        <v>UPA JACAREPAGUA</v>
      </c>
      <c r="H57" s="388" t="str">
        <f>IFERROR(VLOOKUP(I57,FORNECEDOR!$A$1:$B$301,2,FALSE),)</f>
        <v>60.746.948/0001-12</v>
      </c>
      <c r="I57" s="391" t="str">
        <f>CAZUL!E54</f>
        <v>BANCO BRADESCO</v>
      </c>
      <c r="J57" s="360" t="str">
        <f>IFERROR(VLOOKUP(AA57,DESPESAS!$A$2:$B$309,2,FALSE),)</f>
        <v>06.01.01</v>
      </c>
      <c r="K57" s="360" t="str">
        <f>IFERROR(VLOOKUP(AA57,DESPESAS!$A$2:$C$309,3,FALSE),)</f>
        <v>TARIFAS</v>
      </c>
      <c r="L57" s="352">
        <f>CAZUL!F54</f>
        <v>0</v>
      </c>
      <c r="M57" s="387">
        <f>CAZUL!G54</f>
        <v>10.45</v>
      </c>
      <c r="N57" s="352">
        <f>CAZUL!H54</f>
        <v>0</v>
      </c>
      <c r="O57" s="298" t="str">
        <f>DESPESAS!E2</f>
        <v>BRADESCO</v>
      </c>
      <c r="P57" s="30"/>
      <c r="AA57" s="389" t="str">
        <f>CAZUL!C54</f>
        <v>Tarifas Bancárias</v>
      </c>
    </row>
    <row r="58" spans="1:27" ht="12.75" customHeight="1" x14ac:dyDescent="0.25">
      <c r="A58" s="26"/>
      <c r="B58" s="349" t="s">
        <v>422</v>
      </c>
      <c r="C58" s="360" t="s">
        <v>135</v>
      </c>
      <c r="D58" s="360">
        <v>8095916</v>
      </c>
      <c r="E58" s="298" t="str">
        <f>CAZUL!B55</f>
        <v>23/01/2020</v>
      </c>
      <c r="F58" s="365" t="str">
        <f>CAZUL!N55</f>
        <v>23/01/2020</v>
      </c>
      <c r="G58" s="351" t="str">
        <f>DESPESAS!D2</f>
        <v>UPA JACAREPAGUA</v>
      </c>
      <c r="H58" s="388" t="str">
        <f>IFERROR(VLOOKUP(I58,FORNECEDOR!$A$1:$B$301,2,FALSE),)</f>
        <v>60.746.948/0001-12</v>
      </c>
      <c r="I58" s="391" t="str">
        <f>CAZUL!E55</f>
        <v>BANCO BRADESCO</v>
      </c>
      <c r="J58" s="360" t="str">
        <f>IFERROR(VLOOKUP(AA58,DESPESAS!$A$2:$B$309,2,FALSE),)</f>
        <v>06.01.01</v>
      </c>
      <c r="K58" s="360" t="str">
        <f>IFERROR(VLOOKUP(AA58,DESPESAS!$A$2:$C$309,3,FALSE),)</f>
        <v>TARIFAS</v>
      </c>
      <c r="L58" s="352">
        <f>CAZUL!F55</f>
        <v>0</v>
      </c>
      <c r="M58" s="387">
        <f>CAZUL!G55</f>
        <v>10.45</v>
      </c>
      <c r="N58" s="352">
        <f>CAZUL!H55</f>
        <v>0</v>
      </c>
      <c r="O58" s="298" t="str">
        <f>DESPESAS!E2</f>
        <v>BRADESCO</v>
      </c>
      <c r="P58" s="30"/>
      <c r="AA58" s="389" t="str">
        <f>CAZUL!C55</f>
        <v>Tarifas Bancárias</v>
      </c>
    </row>
    <row r="59" spans="1:27" ht="12.75" customHeight="1" x14ac:dyDescent="0.25">
      <c r="A59" s="26"/>
      <c r="B59" s="349" t="s">
        <v>422</v>
      </c>
      <c r="C59" s="360" t="s">
        <v>135</v>
      </c>
      <c r="D59" s="362">
        <v>8096145</v>
      </c>
      <c r="E59" s="298" t="str">
        <f>CAZUL!B56</f>
        <v>23/01/2020</v>
      </c>
      <c r="F59" s="365" t="str">
        <f>CAZUL!N56</f>
        <v>23/01/2020</v>
      </c>
      <c r="G59" s="351" t="str">
        <f>DESPESAS!D2</f>
        <v>UPA JACAREPAGUA</v>
      </c>
      <c r="H59" s="388" t="str">
        <f>IFERROR(VLOOKUP(I59,FORNECEDOR!$A$1:$B$301,2,FALSE),)</f>
        <v>60.746.948/0001-12</v>
      </c>
      <c r="I59" s="391" t="str">
        <f>CAZUL!E56</f>
        <v>BANCO BRADESCO</v>
      </c>
      <c r="J59" s="360" t="str">
        <f>IFERROR(VLOOKUP(AA59,DESPESAS!$A$2:$B$309,2,FALSE),)</f>
        <v>06.01.01</v>
      </c>
      <c r="K59" s="360" t="str">
        <f>IFERROR(VLOOKUP(AA59,DESPESAS!$A$2:$C$309,3,FALSE),)</f>
        <v>TARIFAS</v>
      </c>
      <c r="L59" s="352">
        <f>CAZUL!F56</f>
        <v>0</v>
      </c>
      <c r="M59" s="387">
        <f>CAZUL!G56</f>
        <v>10.45</v>
      </c>
      <c r="N59" s="352">
        <f>CAZUL!H56</f>
        <v>0.9999999995583515</v>
      </c>
      <c r="O59" s="298" t="str">
        <f>DESPESAS!E2</f>
        <v>BRADESCO</v>
      </c>
      <c r="P59" s="30"/>
      <c r="AA59" s="389" t="str">
        <f>CAZUL!C56</f>
        <v>Tarifas Bancárias</v>
      </c>
    </row>
    <row r="60" spans="1:27" ht="12.75" customHeight="1" x14ac:dyDescent="0.25">
      <c r="A60" s="26"/>
      <c r="B60" s="349" t="s">
        <v>422</v>
      </c>
      <c r="C60" s="360"/>
      <c r="D60" s="362">
        <v>1215622</v>
      </c>
      <c r="E60" s="298" t="str">
        <f>CAZUL!B57</f>
        <v>24/01/2020</v>
      </c>
      <c r="F60" s="365" t="str">
        <f>CAZUL!N57</f>
        <v>24/01/2020</v>
      </c>
      <c r="G60" s="351" t="str">
        <f>DESPESAS!D2</f>
        <v>UPA JACAREPAGUA</v>
      </c>
      <c r="H60" s="388">
        <f>IFERROR(VLOOKUP(I60,FORNECEDOR!$A$1:$B$301,2,FALSE),)</f>
        <v>0</v>
      </c>
      <c r="I60" s="391" t="str">
        <f>CAZUL!E57</f>
        <v>APLICACAO AUTOMATICA</v>
      </c>
      <c r="J60" s="360" t="str">
        <f>IFERROR(VLOOKUP(AA60,DESPESAS!$A$2:$B$309,2,FALSE),)</f>
        <v>11.01.04</v>
      </c>
      <c r="K60" s="360" t="str">
        <f>IFERROR(VLOOKUP(AA60,DESPESAS!$A$2:$C$309,3,FALSE),)</f>
        <v>APLIC.INVEST FACIL</v>
      </c>
      <c r="L60" s="352">
        <f>CAZUL!F57</f>
        <v>0</v>
      </c>
      <c r="M60" s="387">
        <f>CAZUL!G57</f>
        <v>68806.429999999993</v>
      </c>
      <c r="N60" s="352">
        <f>CAZUL!H57</f>
        <v>0</v>
      </c>
      <c r="O60" s="298" t="str">
        <f>DESPESAS!E2</f>
        <v>BRADESCO</v>
      </c>
      <c r="P60" s="30"/>
      <c r="AA60" s="389" t="str">
        <f>CAZUL!C57</f>
        <v>APLIC.INVEST FACIL</v>
      </c>
    </row>
    <row r="61" spans="1:27" ht="12.75" customHeight="1" x14ac:dyDescent="0.25">
      <c r="A61" s="359"/>
      <c r="B61" s="349" t="s">
        <v>422</v>
      </c>
      <c r="C61" s="360"/>
      <c r="D61" s="360">
        <v>253</v>
      </c>
      <c r="E61" s="298" t="str">
        <f>CAZUL!B58</f>
        <v>24/01/2020</v>
      </c>
      <c r="F61" s="365" t="str">
        <f>CAZUL!N58</f>
        <v>24/01/2020</v>
      </c>
      <c r="G61" s="351" t="str">
        <f>DESPESAS!D2</f>
        <v>UPA JACAREPAGUA</v>
      </c>
      <c r="H61" s="388" t="str">
        <f>IFERROR(VLOOKUP(I61,FORNECEDOR!$A$1:$B$301,2,FALSE),)</f>
        <v>60.746.948/0001-12</v>
      </c>
      <c r="I61" s="391" t="str">
        <f>CAZUL!E58</f>
        <v>BANCO BRADESCO</v>
      </c>
      <c r="J61" s="360" t="str">
        <f>IFERROR(VLOOKUP(AA61,DESPESAS!$A$2:$B$309,2,FALSE),)</f>
        <v>10.01.01</v>
      </c>
      <c r="K61" s="360" t="str">
        <f>IFERROR(VLOOKUP(AA61,DESPESAS!$A$2:$C$309,3,FALSE),)</f>
        <v>CONTRATO DE GESTÃO</v>
      </c>
      <c r="L61" s="352">
        <f>CAZUL!F58</f>
        <v>68806.429999999993</v>
      </c>
      <c r="M61" s="387">
        <f>CAZUL!G58</f>
        <v>0</v>
      </c>
      <c r="N61" s="352">
        <f>CAZUL!H58</f>
        <v>0.99999999956344254</v>
      </c>
      <c r="O61" s="298" t="str">
        <f>DESPESAS!E2</f>
        <v>BRADESCO</v>
      </c>
      <c r="P61" s="30"/>
      <c r="AA61" s="389" t="str">
        <f>CAZUL!C58</f>
        <v>Contrato de Gestão</v>
      </c>
    </row>
    <row r="62" spans="1:27" ht="12.75" customHeight="1" x14ac:dyDescent="0.25">
      <c r="A62" s="26"/>
      <c r="B62" s="349" t="s">
        <v>422</v>
      </c>
      <c r="C62" s="360" t="s">
        <v>870</v>
      </c>
      <c r="D62" s="360">
        <v>250</v>
      </c>
      <c r="E62" s="298" t="str">
        <f>CAZUL!B59</f>
        <v>27/01/2020</v>
      </c>
      <c r="F62" s="365" t="str">
        <f>CAZUL!N59</f>
        <v>28/01/2020</v>
      </c>
      <c r="G62" s="351" t="str">
        <f>DESPESAS!D2</f>
        <v>UPA JACAREPAGUA</v>
      </c>
      <c r="H62" s="388" t="str">
        <f>IFERROR(VLOOKUP(I62,FORNECEDOR!$A$1:$B$301,2,FALSE),)</f>
        <v>33.747.288/0001-11</v>
      </c>
      <c r="I62" s="391" t="str">
        <f>CAZUL!E59</f>
        <v>FETRANSPOR</v>
      </c>
      <c r="J62" s="360" t="str">
        <f>IFERROR(VLOOKUP(AA62,DESPESAS!$A$2:$B$309,2,FALSE),)</f>
        <v>01.02.01</v>
      </c>
      <c r="K62" s="360" t="str">
        <f>IFERROR(VLOOKUP(AA62,DESPESAS!$A$2:$C$309,3,FALSE),)</f>
        <v>VALE TRANSPORTE</v>
      </c>
      <c r="L62" s="352">
        <f>CAZUL!F59</f>
        <v>0</v>
      </c>
      <c r="M62" s="387">
        <f>CAZUL!G59</f>
        <v>15011.3</v>
      </c>
      <c r="N62" s="352">
        <f>CAZUL!H59</f>
        <v>0</v>
      </c>
      <c r="O62" s="298" t="str">
        <f>DESPESAS!E2</f>
        <v>BRADESCO</v>
      </c>
      <c r="P62" s="30"/>
      <c r="AA62" s="389" t="str">
        <f>CAZUL!C59</f>
        <v>Vale-Transporte</v>
      </c>
    </row>
    <row r="63" spans="1:27" ht="12.75" customHeight="1" x14ac:dyDescent="0.25">
      <c r="A63" s="26"/>
      <c r="B63" s="349" t="s">
        <v>422</v>
      </c>
      <c r="C63" s="360"/>
      <c r="D63" s="357">
        <v>9443193</v>
      </c>
      <c r="E63" s="298" t="str">
        <f>CAZUL!B60</f>
        <v>28/01/2020</v>
      </c>
      <c r="F63" s="365" t="str">
        <f>CAZUL!N60</f>
        <v>28/01/2020</v>
      </c>
      <c r="G63" s="351" t="str">
        <f>DESPESAS!D2</f>
        <v>UPA JACAREPAGUA</v>
      </c>
      <c r="H63" s="388" t="str">
        <f>IFERROR(VLOOKUP(I63,FORNECEDOR!$A$1:$B$301,2,FALSE),)</f>
        <v>60.746.948/0001-12</v>
      </c>
      <c r="I63" s="391" t="str">
        <f>CAZUL!E60</f>
        <v>BANCO BRADESCO</v>
      </c>
      <c r="J63" s="360" t="str">
        <f>IFERROR(VLOOKUP(AA63,DESPESAS!$A$2:$B$309,2,FALSE),)</f>
        <v>11.01.05</v>
      </c>
      <c r="K63" s="360" t="str">
        <f>IFERROR(VLOOKUP(AA63,DESPESAS!$A$2:$C$309,3,FALSE),)</f>
        <v>RESGATE INVEST FACIL</v>
      </c>
      <c r="L63" s="352">
        <f>CAZUL!F60</f>
        <v>15011.3</v>
      </c>
      <c r="M63" s="387">
        <f>CAZUL!G60</f>
        <v>0</v>
      </c>
      <c r="N63" s="352">
        <f>CAZUL!H60</f>
        <v>0.99999999956344254</v>
      </c>
      <c r="O63" s="298" t="str">
        <f>DESPESAS!E2</f>
        <v>BRADESCO</v>
      </c>
      <c r="P63" s="30"/>
      <c r="AA63" s="389" t="str">
        <f>CAZUL!C60</f>
        <v>RESGATE INVEST FACIL</v>
      </c>
    </row>
    <row r="64" spans="1:27" s="336" customFormat="1" x14ac:dyDescent="0.25">
      <c r="A64" s="30" t="s">
        <v>374</v>
      </c>
      <c r="B64" s="349" t="s">
        <v>422</v>
      </c>
      <c r="C64" s="360" t="s">
        <v>971</v>
      </c>
      <c r="D64" s="360">
        <v>5036439</v>
      </c>
      <c r="E64" s="298" t="str">
        <f>CAZUL!B61</f>
        <v>17/01/2020</v>
      </c>
      <c r="F64" s="365" t="str">
        <f>CAZUL!N61</f>
        <v>29/01/2020</v>
      </c>
      <c r="G64" s="351" t="str">
        <f>DESPESAS!D2</f>
        <v>UPA JACAREPAGUA</v>
      </c>
      <c r="H64" s="388" t="str">
        <f>IFERROR(VLOOKUP(I64,FORNECEDOR!$A$1:$B$301,2,FALSE),)</f>
        <v>11.857.102/0001-44</v>
      </c>
      <c r="I64" s="391" t="str">
        <f>CAZUL!E61</f>
        <v>CJF ASSESSORIA EM SEGURANÇA</v>
      </c>
      <c r="J64" s="360" t="str">
        <f>IFERROR(VLOOKUP(AA64,DESPESAS!$A$2:$B$309,2,FALSE),)</f>
        <v>03.17.01</v>
      </c>
      <c r="K64" s="360" t="str">
        <f>IFERROR(VLOOKUP(AA64,DESPESAS!$A$2:$C$309,3,FALSE),)</f>
        <v>SERVIÇOS ESPECIALIZADOS PESSOA JURÍDICA</v>
      </c>
      <c r="L64" s="352">
        <f>CAZUL!F61</f>
        <v>0</v>
      </c>
      <c r="M64" s="387">
        <f>CAZUL!G61</f>
        <v>2845</v>
      </c>
      <c r="N64" s="352">
        <f>CAZUL!H61</f>
        <v>-2844.0000000004366</v>
      </c>
      <c r="O64" s="298" t="str">
        <f>DESPESAS!E2</f>
        <v>BRADESCO</v>
      </c>
      <c r="P64" s="30"/>
      <c r="AA64" s="389" t="str">
        <f>CAZUL!C61</f>
        <v>Serviço médico ocupacional</v>
      </c>
    </row>
    <row r="65" spans="1:47" s="358" customFormat="1" ht="11.25" customHeight="1" x14ac:dyDescent="0.25">
      <c r="A65" s="30"/>
      <c r="B65" s="349" t="s">
        <v>422</v>
      </c>
      <c r="C65" s="360" t="s">
        <v>971</v>
      </c>
      <c r="D65" s="360">
        <v>5036471</v>
      </c>
      <c r="E65" s="298" t="str">
        <f>CAZUL!B62</f>
        <v>18/12/2019</v>
      </c>
      <c r="F65" s="365" t="str">
        <f>CAZUL!N62</f>
        <v>29/01/2020</v>
      </c>
      <c r="G65" s="351" t="str">
        <f>DESPESAS!D2</f>
        <v>UPA JACAREPAGUA</v>
      </c>
      <c r="H65" s="388" t="str">
        <f>IFERROR(VLOOKUP(I65,FORNECEDOR!$A$1:$B$301,2,FALSE),)</f>
        <v>87.389.086/0001-74</v>
      </c>
      <c r="I65" s="391" t="str">
        <f>CAZUL!E62</f>
        <v>PRO-RAD CONSULTORES EM RADIOPROTEÇÃO S/S LTDA</v>
      </c>
      <c r="J65" s="360" t="str">
        <f>IFERROR(VLOOKUP(AA65,DESPESAS!$A$2:$B$309,2,FALSE),)</f>
        <v>03.26.01</v>
      </c>
      <c r="K65" s="360" t="str">
        <f>IFERROR(VLOOKUP(AA65,DESPESAS!$A$2:$C$309,3,FALSE),)</f>
        <v>SERVIÇOS ASSISTENCIAIS PESSOA JURÍDICA</v>
      </c>
      <c r="L65" s="352">
        <f>CAZUL!F62</f>
        <v>0</v>
      </c>
      <c r="M65" s="387">
        <f>CAZUL!G62</f>
        <v>122</v>
      </c>
      <c r="N65" s="352">
        <f>CAZUL!H62</f>
        <v>-2966.0000000004366</v>
      </c>
      <c r="O65" s="298" t="str">
        <f>DESPESAS!E2</f>
        <v>BRADESCO</v>
      </c>
      <c r="P65" s="30"/>
      <c r="AA65" s="389" t="str">
        <f>CAZUL!C62</f>
        <v>Serviço De Dosimetria Radiologia</v>
      </c>
    </row>
    <row r="66" spans="1:47" s="333" customFormat="1" x14ac:dyDescent="0.25">
      <c r="A66" s="26" t="s">
        <v>374</v>
      </c>
      <c r="B66" s="349" t="s">
        <v>422</v>
      </c>
      <c r="C66" s="360"/>
      <c r="D66" s="360">
        <v>9443193</v>
      </c>
      <c r="E66" s="298" t="str">
        <f>CAZUL!B63</f>
        <v>29/01/2020</v>
      </c>
      <c r="F66" s="365" t="str">
        <f>CAZUL!N63</f>
        <v>29/01/2020</v>
      </c>
      <c r="G66" s="351" t="str">
        <f>DESPESAS!D2</f>
        <v>UPA JACAREPAGUA</v>
      </c>
      <c r="H66" s="388" t="str">
        <f>IFERROR(VLOOKUP(I66,FORNECEDOR!$A$1:$B$301,2,FALSE),)</f>
        <v>60.746.948/0001-12</v>
      </c>
      <c r="I66" s="391" t="str">
        <f>CAZUL!E63</f>
        <v>BANCO BRADESCO</v>
      </c>
      <c r="J66" s="360" t="str">
        <f>IFERROR(VLOOKUP(AA66,DESPESAS!$A$2:$B$309,2,FALSE),)</f>
        <v>11.01.05</v>
      </c>
      <c r="K66" s="360" t="str">
        <f>IFERROR(VLOOKUP(AA66,DESPESAS!$A$2:$C$309,3,FALSE),)</f>
        <v>RESGATE INVEST FACIL</v>
      </c>
      <c r="L66" s="352">
        <f>CAZUL!F63</f>
        <v>2987.9</v>
      </c>
      <c r="M66" s="387">
        <f>CAZUL!G63</f>
        <v>0</v>
      </c>
      <c r="N66" s="352">
        <f>CAZUL!H63</f>
        <v>0</v>
      </c>
      <c r="O66" s="298" t="str">
        <f>DESPESAS!E2</f>
        <v>BRADESCO</v>
      </c>
      <c r="P66" s="30"/>
      <c r="AA66" s="389" t="str">
        <f>CAZUL!C63</f>
        <v>RESGATE INVEST FACIL</v>
      </c>
    </row>
    <row r="67" spans="1:47" s="271" customFormat="1" x14ac:dyDescent="0.25">
      <c r="A67" s="26" t="s">
        <v>373</v>
      </c>
      <c r="B67" s="349" t="s">
        <v>422</v>
      </c>
      <c r="C67" s="360" t="s">
        <v>135</v>
      </c>
      <c r="D67" s="360">
        <v>5036439</v>
      </c>
      <c r="E67" s="298" t="str">
        <f>CAZUL!B64</f>
        <v>29/01/2020</v>
      </c>
      <c r="F67" s="365" t="str">
        <f>CAZUL!N64</f>
        <v>29/01/2020</v>
      </c>
      <c r="G67" s="351" t="str">
        <f>DESPESAS!D2</f>
        <v>UPA JACAREPAGUA</v>
      </c>
      <c r="H67" s="388" t="str">
        <f>IFERROR(VLOOKUP(I67,FORNECEDOR!$A$1:$B$301,2,FALSE),)</f>
        <v>60.746.948/0001-12</v>
      </c>
      <c r="I67" s="391" t="str">
        <f>CAZUL!E64</f>
        <v>BANCO BRADESCO</v>
      </c>
      <c r="J67" s="360" t="str">
        <f>IFERROR(VLOOKUP(AA67,DESPESAS!$A$2:$B$309,2,FALSE),)</f>
        <v>06.01.01</v>
      </c>
      <c r="K67" s="360" t="str">
        <f>IFERROR(VLOOKUP(AA67,DESPESAS!$A$2:$C$309,3,FALSE),)</f>
        <v>TARIFAS</v>
      </c>
      <c r="L67" s="352">
        <f>CAZUL!F64</f>
        <v>0</v>
      </c>
      <c r="M67" s="387">
        <f>CAZUL!G64</f>
        <v>10.45</v>
      </c>
      <c r="N67" s="352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89" t="str">
        <f>CAZUL!C64</f>
        <v>Tarifas Bancárias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8" customFormat="1" x14ac:dyDescent="0.25">
      <c r="A68" s="30"/>
      <c r="B68" s="349" t="s">
        <v>422</v>
      </c>
      <c r="C68" s="360" t="s">
        <v>135</v>
      </c>
      <c r="D68" s="360">
        <v>5036439</v>
      </c>
      <c r="E68" s="298" t="str">
        <f>CAZUL!B65</f>
        <v>29/01/2020</v>
      </c>
      <c r="F68" s="365" t="str">
        <f>CAZUL!N65</f>
        <v>29/01/2020</v>
      </c>
      <c r="G68" s="351" t="str">
        <f>DESPESAS!D2</f>
        <v>UPA JACAREPAGUA</v>
      </c>
      <c r="H68" s="388" t="str">
        <f>IFERROR(VLOOKUP(I68,FORNECEDOR!$A$1:$B$301,2,FALSE),)</f>
        <v>60.746.948/0001-12</v>
      </c>
      <c r="I68" s="391" t="str">
        <f>CAZUL!E65</f>
        <v>BANCO BRADESCO</v>
      </c>
      <c r="J68" s="360" t="str">
        <f>IFERROR(VLOOKUP(AA68,DESPESAS!$A$2:$B$309,2,FALSE),)</f>
        <v>06.01.01</v>
      </c>
      <c r="K68" s="360" t="str">
        <f>IFERROR(VLOOKUP(AA68,DESPESAS!$A$2:$C$309,3,FALSE),)</f>
        <v>TARIFAS</v>
      </c>
      <c r="L68" s="352">
        <f>CAZUL!F65</f>
        <v>0</v>
      </c>
      <c r="M68" s="387">
        <f>CAZUL!G65</f>
        <v>10.45</v>
      </c>
      <c r="N68" s="352">
        <f>CAZUL!H65</f>
        <v>0.99999999956353491</v>
      </c>
      <c r="O68" s="298" t="str">
        <f>DESPESAS!E2</f>
        <v>BRADESCO</v>
      </c>
      <c r="P68" s="30"/>
      <c r="AA68" s="389" t="str">
        <f>CAZUL!C65</f>
        <v>Tarifas Bancárias</v>
      </c>
    </row>
    <row r="69" spans="1:47" s="333" customFormat="1" x14ac:dyDescent="0.25">
      <c r="A69" s="26" t="s">
        <v>374</v>
      </c>
      <c r="B69" s="349" t="s">
        <v>422</v>
      </c>
      <c r="C69" s="360"/>
      <c r="D69" s="360">
        <v>9443193</v>
      </c>
      <c r="E69" s="298" t="str">
        <f>CAZUL!B66</f>
        <v>30/01/2020</v>
      </c>
      <c r="F69" s="365" t="str">
        <f>CAZUL!N66</f>
        <v>30/01/2020</v>
      </c>
      <c r="G69" s="351" t="str">
        <f>DESPESAS!D2</f>
        <v>UPA JACAREPAGUA</v>
      </c>
      <c r="H69" s="388" t="str">
        <f>IFERROR(VLOOKUP(I69,FORNECEDOR!$A$1:$B$301,2,FALSE),)</f>
        <v>60.746.948/0001-12</v>
      </c>
      <c r="I69" s="391" t="str">
        <f>CAZUL!E66</f>
        <v>BANCO BRADESCO</v>
      </c>
      <c r="J69" s="360" t="str">
        <f>IFERROR(VLOOKUP(AA69,DESPESAS!$A$2:$B$309,2,FALSE),)</f>
        <v>11.01.05</v>
      </c>
      <c r="K69" s="360" t="str">
        <f>IFERROR(VLOOKUP(AA69,DESPESAS!$A$2:$C$309,3,FALSE),)</f>
        <v>RESGATE INVEST FACIL</v>
      </c>
      <c r="L69" s="352">
        <f>CAZUL!F66</f>
        <v>17864.93</v>
      </c>
      <c r="M69" s="387">
        <f>CAZUL!G66</f>
        <v>0</v>
      </c>
      <c r="N69" s="352">
        <f>CAZUL!H66</f>
        <v>0</v>
      </c>
      <c r="O69" s="298" t="str">
        <f>DESPESAS!E2</f>
        <v>BRADESCO</v>
      </c>
      <c r="P69" s="30"/>
      <c r="AA69" s="389" t="str">
        <f>CAZUL!C66</f>
        <v>RESGATE INVEST FACIL</v>
      </c>
    </row>
    <row r="70" spans="1:47" ht="12.75" customHeight="1" x14ac:dyDescent="0.25">
      <c r="A70" s="346"/>
      <c r="B70" s="349" t="s">
        <v>422</v>
      </c>
      <c r="C70" s="360" t="s">
        <v>454</v>
      </c>
      <c r="D70" s="360">
        <v>322931</v>
      </c>
      <c r="E70" s="298" t="str">
        <f>CAZUL!B67</f>
        <v>30/01/2020</v>
      </c>
      <c r="F70" s="365" t="str">
        <f>CAZUL!N67</f>
        <v>30/01/2020</v>
      </c>
      <c r="G70" s="351" t="str">
        <f>DESPESAS!D2</f>
        <v>UPA JACAREPAGUA</v>
      </c>
      <c r="H70" s="388">
        <f>IFERROR(VLOOKUP(I70,FORNECEDOR!$A$1:$B$301,2,FALSE),)</f>
        <v>0</v>
      </c>
      <c r="I70" s="391" t="str">
        <f>CAZUL!E67</f>
        <v xml:space="preserve">SIMONE SEQUEIRA BARCELOS </v>
      </c>
      <c r="J70" s="360" t="str">
        <f>IFERROR(VLOOKUP(AA70,DESPESAS!$A$2:$B$309,2,FALSE),)</f>
        <v>01.01.03</v>
      </c>
      <c r="K70" s="360" t="str">
        <f>IFERROR(VLOOKUP(AA70,DESPESAS!$A$2:$C$309,3,FALSE),)</f>
        <v>FÉRIAS</v>
      </c>
      <c r="L70" s="352">
        <f>CAZUL!F67</f>
        <v>0</v>
      </c>
      <c r="M70" s="387">
        <f>CAZUL!G67</f>
        <v>2424.87</v>
      </c>
      <c r="N70" s="352">
        <f>CAZUL!H67</f>
        <v>0</v>
      </c>
      <c r="O70" s="298" t="str">
        <f>DESPESAS!E2</f>
        <v>BRADESCO</v>
      </c>
      <c r="P70" s="30"/>
      <c r="AA70" s="389" t="str">
        <f>CAZUL!C67</f>
        <v>Férias</v>
      </c>
    </row>
    <row r="71" spans="1:47" ht="12.75" customHeight="1" x14ac:dyDescent="0.25">
      <c r="A71" s="346"/>
      <c r="B71" s="349" t="s">
        <v>422</v>
      </c>
      <c r="C71" s="357" t="s">
        <v>454</v>
      </c>
      <c r="D71" s="360">
        <v>322931</v>
      </c>
      <c r="E71" s="298" t="str">
        <f>CAZUL!B68</f>
        <v>30/01/2020</v>
      </c>
      <c r="F71" s="365" t="str">
        <f>CAZUL!N68</f>
        <v>30/01/2020</v>
      </c>
      <c r="G71" s="351" t="str">
        <f>DESPESAS!D2</f>
        <v>UPA JACAREPAGUA</v>
      </c>
      <c r="H71" s="388">
        <f>IFERROR(VLOOKUP(I71,FORNECEDOR!$A$1:$B$301,2,FALSE),)</f>
        <v>0</v>
      </c>
      <c r="I71" s="391" t="str">
        <f>CAZUL!E68</f>
        <v>RONALDO BASTOS SOARES</v>
      </c>
      <c r="J71" s="360" t="str">
        <f>IFERROR(VLOOKUP(AA71,DESPESAS!$A$2:$B$309,2,FALSE),)</f>
        <v>01.01.03</v>
      </c>
      <c r="K71" s="360" t="str">
        <f>IFERROR(VLOOKUP(AA71,DESPESAS!$A$2:$C$309,3,FALSE),)</f>
        <v>FÉRIAS</v>
      </c>
      <c r="L71" s="352">
        <f>CAZUL!F68</f>
        <v>0</v>
      </c>
      <c r="M71" s="387">
        <f>CAZUL!G68</f>
        <v>2398.8200000000002</v>
      </c>
      <c r="N71" s="352">
        <f>CAZUL!H68</f>
        <v>0</v>
      </c>
      <c r="O71" s="298" t="str">
        <f>DESPESAS!E2</f>
        <v>BRADESCO</v>
      </c>
      <c r="P71" s="30"/>
      <c r="AA71" s="389" t="str">
        <f>CAZUL!C68</f>
        <v>Férias</v>
      </c>
    </row>
    <row r="72" spans="1:47" ht="12.75" customHeight="1" x14ac:dyDescent="0.25">
      <c r="A72" s="346"/>
      <c r="B72" s="349" t="s">
        <v>422</v>
      </c>
      <c r="C72" s="357" t="s">
        <v>454</v>
      </c>
      <c r="D72" s="360">
        <v>868692</v>
      </c>
      <c r="E72" s="298" t="str">
        <f>CAZUL!B69</f>
        <v>30/01/2020</v>
      </c>
      <c r="F72" s="365" t="str">
        <f>CAZUL!N69</f>
        <v>30/01/2020</v>
      </c>
      <c r="G72" s="351" t="str">
        <f>DESPESAS!D2</f>
        <v>UPA JACAREPAGUA</v>
      </c>
      <c r="H72" s="388">
        <f>IFERROR(VLOOKUP(I72,FORNECEDOR!$A$1:$B$301,2,FALSE),)</f>
        <v>0</v>
      </c>
      <c r="I72" s="391" t="str">
        <f>CAZUL!E69</f>
        <v xml:space="preserve">DENISE DE JESUS MIRANDA </v>
      </c>
      <c r="J72" s="360" t="str">
        <f>IFERROR(VLOOKUP(AA72,DESPESAS!$A$2:$B$309,2,FALSE),)</f>
        <v>01.01.03</v>
      </c>
      <c r="K72" s="360" t="str">
        <f>IFERROR(VLOOKUP(AA72,DESPESAS!$A$2:$C$309,3,FALSE),)</f>
        <v>FÉRIAS</v>
      </c>
      <c r="L72" s="352">
        <f>CAZUL!F69</f>
        <v>0</v>
      </c>
      <c r="M72" s="387">
        <f>CAZUL!G69</f>
        <v>2034.56</v>
      </c>
      <c r="N72" s="352">
        <f>CAZUL!H69</f>
        <v>0</v>
      </c>
      <c r="O72" s="298" t="str">
        <f>DESPESAS!E2</f>
        <v>BRADESCO</v>
      </c>
      <c r="P72" s="30"/>
      <c r="AA72" s="389" t="str">
        <f>CAZUL!C69</f>
        <v>Férias</v>
      </c>
    </row>
    <row r="73" spans="1:47" ht="12.75" customHeight="1" x14ac:dyDescent="0.25">
      <c r="A73" s="346"/>
      <c r="B73" s="349" t="s">
        <v>422</v>
      </c>
      <c r="C73" s="360" t="s">
        <v>454</v>
      </c>
      <c r="D73" s="360">
        <v>322930</v>
      </c>
      <c r="E73" s="298" t="str">
        <f>CAZUL!B70</f>
        <v>30/01/2020</v>
      </c>
      <c r="F73" s="365" t="str">
        <f>CAZUL!N70</f>
        <v>30/01/2020</v>
      </c>
      <c r="G73" s="351" t="str">
        <f>DESPESAS!D2</f>
        <v>UPA JACAREPAGUA</v>
      </c>
      <c r="H73" s="388" t="str">
        <f>IFERROR(VLOOKUP(I73,FORNECEDOR!$A$1:$B$301,2,FALSE),)</f>
        <v>60.746.948/0001-12</v>
      </c>
      <c r="I73" s="391" t="str">
        <f>CAZUL!E70</f>
        <v>BANCO BRADESCO</v>
      </c>
      <c r="J73" s="360" t="str">
        <f>IFERROR(VLOOKUP(AA73,DESPESAS!$A$2:$B$309,2,FALSE),)</f>
        <v>06.01.01</v>
      </c>
      <c r="K73" s="360" t="str">
        <f>IFERROR(VLOOKUP(AA73,DESPESAS!$A$2:$C$309,3,FALSE),)</f>
        <v>TARIFAS</v>
      </c>
      <c r="L73" s="352">
        <f>CAZUL!F70</f>
        <v>0</v>
      </c>
      <c r="M73" s="387">
        <f>CAZUL!G70</f>
        <v>2</v>
      </c>
      <c r="N73" s="352">
        <f>CAZUL!H70</f>
        <v>0</v>
      </c>
      <c r="O73" s="298" t="str">
        <f>DESPESAS!E2</f>
        <v>BRADESCO</v>
      </c>
      <c r="P73" s="30"/>
      <c r="AA73" s="389" t="str">
        <f>CAZUL!C70</f>
        <v>Tarifas Bancárias</v>
      </c>
    </row>
    <row r="74" spans="1:47" s="333" customFormat="1" x14ac:dyDescent="0.25">
      <c r="A74" s="26" t="s">
        <v>374</v>
      </c>
      <c r="B74" s="349" t="s">
        <v>422</v>
      </c>
      <c r="C74" s="360" t="s">
        <v>454</v>
      </c>
      <c r="D74" s="360">
        <v>582698</v>
      </c>
      <c r="E74" s="298" t="str">
        <f>CAZUL!B71</f>
        <v>30/01/2020</v>
      </c>
      <c r="F74" s="365" t="str">
        <f>CAZUL!N71</f>
        <v>30/01/2020</v>
      </c>
      <c r="G74" s="351" t="str">
        <f>DESPESAS!D2</f>
        <v>UPA JACAREPAGUA</v>
      </c>
      <c r="H74" s="388">
        <f>IFERROR(VLOOKUP(I74,FORNECEDOR!$A$1:$B$301,2,FALSE),)</f>
        <v>0</v>
      </c>
      <c r="I74" s="391" t="str">
        <f>CAZUL!E71</f>
        <v xml:space="preserve">ANDREIA RAMOS SILVA </v>
      </c>
      <c r="J74" s="360" t="str">
        <f>IFERROR(VLOOKUP(AA74,DESPESAS!$A$2:$B$309,2,FALSE),)</f>
        <v>01.01.03</v>
      </c>
      <c r="K74" s="360" t="str">
        <f>IFERROR(VLOOKUP(AA74,DESPESAS!$A$2:$C$309,3,FALSE),)</f>
        <v>FÉRIAS</v>
      </c>
      <c r="L74" s="352">
        <f>CAZUL!F71</f>
        <v>0</v>
      </c>
      <c r="M74" s="387">
        <f>CAZUL!G71</f>
        <v>2220.9899999999998</v>
      </c>
      <c r="N74" s="352">
        <f>CAZUL!H71</f>
        <v>0</v>
      </c>
      <c r="O74" s="298" t="str">
        <f>DESPESAS!E2</f>
        <v>BRADESCO</v>
      </c>
      <c r="P74" s="30"/>
      <c r="AA74" s="389" t="str">
        <f>CAZUL!C71</f>
        <v>Férias</v>
      </c>
    </row>
    <row r="75" spans="1:47" s="333" customFormat="1" x14ac:dyDescent="0.25">
      <c r="A75" s="26"/>
      <c r="B75" s="349" t="s">
        <v>422</v>
      </c>
      <c r="C75" s="360" t="s">
        <v>454</v>
      </c>
      <c r="D75" s="360">
        <v>6892702</v>
      </c>
      <c r="E75" s="298" t="str">
        <f>CAZUL!B72</f>
        <v>30/01/2020</v>
      </c>
      <c r="F75" s="365" t="str">
        <f>CAZUL!N72</f>
        <v>30/01/2020</v>
      </c>
      <c r="G75" s="351" t="str">
        <f>DESPESAS!D2</f>
        <v>UPA JACAREPAGUA</v>
      </c>
      <c r="H75" s="388">
        <f>IFERROR(VLOOKUP(I75,FORNECEDOR!$A$1:$B$301,2,FALSE),)</f>
        <v>0</v>
      </c>
      <c r="I75" s="391" t="str">
        <f>CAZUL!E72</f>
        <v xml:space="preserve">DEIVISON COSTA NEVES </v>
      </c>
      <c r="J75" s="360" t="str">
        <f>IFERROR(VLOOKUP(AA75,DESPESAS!$A$2:$B$309,2,FALSE),)</f>
        <v>01.01.03</v>
      </c>
      <c r="K75" s="360" t="str">
        <f>IFERROR(VLOOKUP(AA75,DESPESAS!$A$2:$C$309,3,FALSE),)</f>
        <v>FÉRIAS</v>
      </c>
      <c r="L75" s="352">
        <f>CAZUL!F72</f>
        <v>0</v>
      </c>
      <c r="M75" s="387">
        <f>CAZUL!G72</f>
        <v>4311.24</v>
      </c>
      <c r="N75" s="352">
        <f>CAZUL!H72</f>
        <v>0</v>
      </c>
      <c r="O75" s="298" t="str">
        <f>DESPESAS!E2</f>
        <v>BRADESCO</v>
      </c>
      <c r="P75" s="30"/>
      <c r="AA75" s="389" t="str">
        <f>CAZUL!C72</f>
        <v>Férias</v>
      </c>
    </row>
    <row r="76" spans="1:47" s="333" customFormat="1" x14ac:dyDescent="0.25">
      <c r="A76" s="26"/>
      <c r="B76" s="349" t="s">
        <v>422</v>
      </c>
      <c r="C76" s="360" t="s">
        <v>454</v>
      </c>
      <c r="D76" s="360">
        <v>2163700</v>
      </c>
      <c r="E76" s="298" t="str">
        <f>CAZUL!B73</f>
        <v>30/01/2020</v>
      </c>
      <c r="F76" s="365" t="str">
        <f>CAZUL!N73</f>
        <v>30/01/2020</v>
      </c>
      <c r="G76" s="351" t="str">
        <f>DESPESAS!D2</f>
        <v>UPA JACAREPAGUA</v>
      </c>
      <c r="H76" s="388">
        <f>IFERROR(VLOOKUP(I76,FORNECEDOR!$A$1:$B$301,2,FALSE),)</f>
        <v>0</v>
      </c>
      <c r="I76" s="391" t="str">
        <f>CAZUL!E73</f>
        <v xml:space="preserve">JOSE CARLOS DE SOUZA </v>
      </c>
      <c r="J76" s="360" t="str">
        <f>IFERROR(VLOOKUP(AA76,DESPESAS!$A$2:$B$309,2,FALSE),)</f>
        <v>01.01.03</v>
      </c>
      <c r="K76" s="360" t="str">
        <f>IFERROR(VLOOKUP(AA76,DESPESAS!$A$2:$C$309,3,FALSE),)</f>
        <v>FÉRIAS</v>
      </c>
      <c r="L76" s="352">
        <f>CAZUL!F73</f>
        <v>0</v>
      </c>
      <c r="M76" s="387">
        <f>CAZUL!G73</f>
        <v>2086.5</v>
      </c>
      <c r="N76" s="352">
        <f>CAZUL!H73</f>
        <v>0</v>
      </c>
      <c r="O76" s="298" t="str">
        <f>DESPESAS!E2</f>
        <v>BRADESCO</v>
      </c>
      <c r="P76" s="30"/>
      <c r="AA76" s="389" t="str">
        <f>CAZUL!C73</f>
        <v>Férias</v>
      </c>
    </row>
    <row r="77" spans="1:47" s="333" customFormat="1" x14ac:dyDescent="0.25">
      <c r="A77" s="26" t="s">
        <v>374</v>
      </c>
      <c r="B77" s="349" t="s">
        <v>422</v>
      </c>
      <c r="C77" s="360" t="s">
        <v>454</v>
      </c>
      <c r="D77" s="360">
        <v>3249695</v>
      </c>
      <c r="E77" s="298" t="str">
        <f>CAZUL!B74</f>
        <v>30/01/2020</v>
      </c>
      <c r="F77" s="365" t="str">
        <f>CAZUL!N74</f>
        <v>30/01/2020</v>
      </c>
      <c r="G77" s="351" t="str">
        <f>DESPESAS!D2</f>
        <v>UPA JACAREPAGUA</v>
      </c>
      <c r="H77" s="388">
        <f>IFERROR(VLOOKUP(I77,FORNECEDOR!$A$1:$B$301,2,FALSE),)</f>
        <v>0</v>
      </c>
      <c r="I77" s="391" t="str">
        <f>CAZUL!E74</f>
        <v xml:space="preserve">VALDENICE RODRIGUES BRITO </v>
      </c>
      <c r="J77" s="360" t="str">
        <f>IFERROR(VLOOKUP(AA77,DESPESAS!$A$2:$B$309,2,FALSE),)</f>
        <v>01.01.03</v>
      </c>
      <c r="K77" s="360" t="str">
        <f>IFERROR(VLOOKUP(AA77,DESPESAS!$A$2:$C$309,3,FALSE),)</f>
        <v>FÉRIAS</v>
      </c>
      <c r="L77" s="352">
        <f>CAZUL!F74</f>
        <v>0</v>
      </c>
      <c r="M77" s="387">
        <f>CAZUL!G74</f>
        <v>2385.9499999999998</v>
      </c>
      <c r="N77" s="352">
        <f>CAZUL!H74</f>
        <v>0.99999999956617103</v>
      </c>
      <c r="O77" s="298" t="str">
        <f>DESPESAS!E2</f>
        <v>BRADESCO</v>
      </c>
      <c r="P77" s="30"/>
      <c r="AA77" s="389" t="str">
        <f>CAZUL!C74</f>
        <v>Férias</v>
      </c>
    </row>
    <row r="78" spans="1:47" s="333" customFormat="1" ht="14.45" customHeight="1" x14ac:dyDescent="0.25">
      <c r="A78" s="26"/>
      <c r="B78" s="349" t="s">
        <v>422</v>
      </c>
      <c r="C78" s="360" t="s">
        <v>971</v>
      </c>
      <c r="D78" s="360">
        <v>8619393</v>
      </c>
      <c r="E78" s="298" t="str">
        <f>CAZUL!B75</f>
        <v>29/11/2019</v>
      </c>
      <c r="F78" s="365" t="str">
        <f>CAZUL!N75</f>
        <v>31/01/2020</v>
      </c>
      <c r="G78" s="351" t="str">
        <f>DESPESAS!D2</f>
        <v>UPA JACAREPAGUA</v>
      </c>
      <c r="H78" s="388" t="str">
        <f>IFERROR(VLOOKUP(I78,FORNECEDOR!$A$1:$B$301,2,FALSE),)</f>
        <v>23.258.605/0001-82</v>
      </c>
      <c r="I78" s="391" t="str">
        <f>CAZUL!E75</f>
        <v>AMORIM ASSESSORIA CONTABIL EIRELLI</v>
      </c>
      <c r="J78" s="360" t="str">
        <f>IFERROR(VLOOKUP(AA78,DESPESAS!$A$2:$B$309,2,FALSE),)</f>
        <v>03.17.01</v>
      </c>
      <c r="K78" s="360" t="str">
        <f>IFERROR(VLOOKUP(AA78,DESPESAS!$A$2:$C$309,3,FALSE),)</f>
        <v>SERVIÇOS ESPECIALIZADOS PESSOA JURÍDICA</v>
      </c>
      <c r="L78" s="352">
        <f>CAZUL!F75</f>
        <v>0</v>
      </c>
      <c r="M78" s="387">
        <f>CAZUL!G75</f>
        <v>3191.33</v>
      </c>
      <c r="N78" s="352">
        <f>CAZUL!H75</f>
        <v>-3190.3300000004338</v>
      </c>
      <c r="O78" s="298" t="str">
        <f>DESPESAS!E2</f>
        <v>BRADESCO</v>
      </c>
      <c r="P78" s="30"/>
      <c r="AA78" s="389" t="str">
        <f>CAZUL!C75</f>
        <v>Honorários Contábeis</v>
      </c>
    </row>
    <row r="79" spans="1:47" ht="12.75" customHeight="1" x14ac:dyDescent="0.25">
      <c r="A79" s="346"/>
      <c r="B79" s="349" t="s">
        <v>422</v>
      </c>
      <c r="C79" s="357"/>
      <c r="D79" s="360"/>
      <c r="E79" s="298" t="str">
        <f>CAZUL!B76</f>
        <v>31/01/2020</v>
      </c>
      <c r="F79" s="365" t="str">
        <f>CAZUL!N76</f>
        <v>31/01/2020</v>
      </c>
      <c r="G79" s="351" t="str">
        <f>DESPESAS!D2</f>
        <v>UPA JACAREPAGUA</v>
      </c>
      <c r="H79" s="388" t="str">
        <f>IFERROR(VLOOKUP(I79,FORNECEDOR!$A$1:$B$301,2,FALSE),)</f>
        <v>60.746.948/0001-12</v>
      </c>
      <c r="I79" s="391" t="str">
        <f>CAZUL!E76</f>
        <v>BANCO BRADESCO</v>
      </c>
      <c r="J79" s="360" t="str">
        <f>IFERROR(VLOOKUP(AA79,DESPESAS!$A$2:$B$309,2,FALSE),)</f>
        <v>11.01.05</v>
      </c>
      <c r="K79" s="360" t="str">
        <f>IFERROR(VLOOKUP(AA79,DESPESAS!$A$2:$C$309,3,FALSE),)</f>
        <v>RESGATE INVEST FACIL</v>
      </c>
      <c r="L79" s="352">
        <f>CAZUL!F76</f>
        <v>3201.78</v>
      </c>
      <c r="M79" s="387">
        <f>CAZUL!G76</f>
        <v>0</v>
      </c>
      <c r="N79" s="352">
        <f>CAZUL!H76</f>
        <v>0</v>
      </c>
      <c r="O79" s="298" t="str">
        <f>DESPESAS!E2</f>
        <v>BRADESCO</v>
      </c>
      <c r="P79" s="30"/>
      <c r="AA79" s="389" t="str">
        <f>CAZUL!C76</f>
        <v>RESGATE INVEST FACIL</v>
      </c>
    </row>
    <row r="80" spans="1:47" ht="12.75" customHeight="1" x14ac:dyDescent="0.25">
      <c r="A80" s="346"/>
      <c r="B80" s="349" t="s">
        <v>422</v>
      </c>
      <c r="C80" s="357" t="s">
        <v>135</v>
      </c>
      <c r="D80" s="360">
        <v>8619393</v>
      </c>
      <c r="E80" s="298" t="str">
        <f>CAZUL!B77</f>
        <v>31/01/2020</v>
      </c>
      <c r="F80" s="365" t="str">
        <f>CAZUL!N77</f>
        <v>31/01/2020</v>
      </c>
      <c r="G80" s="351" t="str">
        <f>DESPESAS!D2</f>
        <v>UPA JACAREPAGUA</v>
      </c>
      <c r="H80" s="388" t="str">
        <f>IFERROR(VLOOKUP(I80,FORNECEDOR!$A$1:$B$301,2,FALSE),)</f>
        <v>60.746.948/0001-12</v>
      </c>
      <c r="I80" s="391" t="str">
        <f>CAZUL!E77</f>
        <v>BANCO BRADESCO</v>
      </c>
      <c r="J80" s="360" t="str">
        <f>IFERROR(VLOOKUP(AA80,DESPESAS!$A$2:$B$309,2,FALSE),)</f>
        <v>06.01.01</v>
      </c>
      <c r="K80" s="360" t="str">
        <f>IFERROR(VLOOKUP(AA80,DESPESAS!$A$2:$C$309,3,FALSE),)</f>
        <v>TARIFAS</v>
      </c>
      <c r="L80" s="352">
        <f>CAZUL!F77</f>
        <v>0</v>
      </c>
      <c r="M80" s="387">
        <f>CAZUL!G77</f>
        <v>10.45</v>
      </c>
      <c r="N80" s="352">
        <f>CAZUL!H77</f>
        <v>0.99999999956644459</v>
      </c>
      <c r="O80" s="298" t="str">
        <f>DESPESAS!E2</f>
        <v>BRADESCO</v>
      </c>
      <c r="P80" s="30"/>
      <c r="AA80" s="389" t="str">
        <f>CAZUL!C77</f>
        <v>Tarifas Bancárias</v>
      </c>
    </row>
    <row r="81" spans="1:27" ht="12.75" hidden="1" customHeight="1" x14ac:dyDescent="0.25">
      <c r="A81" s="346"/>
      <c r="B81" s="349" t="s">
        <v>422</v>
      </c>
      <c r="C81" s="357"/>
      <c r="D81" s="360"/>
      <c r="E81" s="298">
        <f>CAZUL!B78</f>
        <v>0</v>
      </c>
      <c r="F81" s="365">
        <f>CAZUL!N78</f>
        <v>0</v>
      </c>
      <c r="G81" s="351" t="str">
        <f>DESPESAS!D2</f>
        <v>UPA JACAREPAGUA</v>
      </c>
      <c r="H81" s="388">
        <f>IFERROR(VLOOKUP(I81,FORNECEDOR!$A$1:$B$301,2,FALSE),)</f>
        <v>0</v>
      </c>
      <c r="I81" s="391">
        <f>CAZUL!E78</f>
        <v>0</v>
      </c>
      <c r="J81" s="360">
        <f>IFERROR(VLOOKUP(AA81,DESPESAS!$A$2:$B$309,2,FALSE),)</f>
        <v>0</v>
      </c>
      <c r="K81" s="360">
        <f>IFERROR(VLOOKUP(AA81,DESPESAS!$A$2:$C$309,3,FALSE),)</f>
        <v>0</v>
      </c>
      <c r="L81" s="352">
        <f>CAZUL!F78</f>
        <v>0</v>
      </c>
      <c r="M81" s="387">
        <f>CAZUL!G78</f>
        <v>0</v>
      </c>
      <c r="N81" s="352">
        <f>CAZUL!H78</f>
        <v>0</v>
      </c>
      <c r="O81" s="298" t="str">
        <f>DESPESAS!E2</f>
        <v>BRADESCO</v>
      </c>
      <c r="P81" s="30"/>
      <c r="AA81" s="389">
        <f>CAZUL!C78</f>
        <v>0</v>
      </c>
    </row>
    <row r="82" spans="1:27" ht="12.75" hidden="1" customHeight="1" x14ac:dyDescent="0.25">
      <c r="A82" s="346"/>
      <c r="B82" s="349" t="s">
        <v>422</v>
      </c>
      <c r="C82" s="357"/>
      <c r="D82" s="360"/>
      <c r="E82" s="298">
        <f>CAZUL!B79</f>
        <v>0</v>
      </c>
      <c r="F82" s="365">
        <f>CAZUL!N79</f>
        <v>0</v>
      </c>
      <c r="G82" s="351" t="str">
        <f>DESPESAS!D2</f>
        <v>UPA JACAREPAGUA</v>
      </c>
      <c r="H82" s="388">
        <f>IFERROR(VLOOKUP(I82,FORNECEDOR!$A$1:$B$301,2,FALSE),)</f>
        <v>0</v>
      </c>
      <c r="I82" s="391">
        <f>CAZUL!E79</f>
        <v>0</v>
      </c>
      <c r="J82" s="360">
        <f>IFERROR(VLOOKUP(AA82,DESPESAS!$A$2:$B$309,2,FALSE),)</f>
        <v>0</v>
      </c>
      <c r="K82" s="360">
        <f>IFERROR(VLOOKUP(AA82,DESPESAS!$A$2:$C$309,3,FALSE),)</f>
        <v>0</v>
      </c>
      <c r="L82" s="352">
        <f>CAZUL!F79</f>
        <v>0</v>
      </c>
      <c r="M82" s="387">
        <f>CAZUL!G79</f>
        <v>0</v>
      </c>
      <c r="N82" s="352">
        <f>CAZUL!H79</f>
        <v>0</v>
      </c>
      <c r="O82" s="298" t="str">
        <f>DESPESAS!E2</f>
        <v>BRADESCO</v>
      </c>
      <c r="P82" s="30"/>
      <c r="AA82" s="389">
        <f>CAZUL!C79</f>
        <v>0</v>
      </c>
    </row>
    <row r="83" spans="1:27" ht="12.75" hidden="1" customHeight="1" x14ac:dyDescent="0.25">
      <c r="A83" s="346"/>
      <c r="B83" s="349" t="s">
        <v>422</v>
      </c>
      <c r="C83" s="357"/>
      <c r="D83" s="360"/>
      <c r="E83" s="298">
        <f>CAZUL!B80</f>
        <v>0</v>
      </c>
      <c r="F83" s="365">
        <f>CAZUL!N80</f>
        <v>0</v>
      </c>
      <c r="G83" s="351" t="str">
        <f>DESPESAS!D2</f>
        <v>UPA JACAREPAGUA</v>
      </c>
      <c r="H83" s="388">
        <f>IFERROR(VLOOKUP(I83,FORNECEDOR!$A$1:$B$301,2,FALSE),)</f>
        <v>0</v>
      </c>
      <c r="I83" s="391">
        <f>CAZUL!E80</f>
        <v>0</v>
      </c>
      <c r="J83" s="360">
        <f>IFERROR(VLOOKUP(AA83,DESPESAS!$A$2:$B$309,2,FALSE),)</f>
        <v>0</v>
      </c>
      <c r="K83" s="360">
        <f>IFERROR(VLOOKUP(AA83,DESPESAS!$A$2:$C$309,3,FALSE),)</f>
        <v>0</v>
      </c>
      <c r="L83" s="352">
        <f>CAZUL!F80</f>
        <v>0</v>
      </c>
      <c r="M83" s="387">
        <f>CAZUL!G80</f>
        <v>0</v>
      </c>
      <c r="N83" s="352">
        <f>CAZUL!H80</f>
        <v>0</v>
      </c>
      <c r="O83" s="298" t="str">
        <f>DESPESAS!E2</f>
        <v>BRADESCO</v>
      </c>
      <c r="P83" s="30"/>
      <c r="AA83" s="389">
        <f>CAZUL!C80</f>
        <v>0</v>
      </c>
    </row>
    <row r="84" spans="1:27" ht="12.75" hidden="1" customHeight="1" x14ac:dyDescent="0.25">
      <c r="A84" s="346"/>
      <c r="B84" s="349" t="s">
        <v>422</v>
      </c>
      <c r="C84" s="360"/>
      <c r="D84" s="360"/>
      <c r="E84" s="298">
        <f>CAZUL!B81</f>
        <v>0</v>
      </c>
      <c r="F84" s="365">
        <f>CAZUL!N81</f>
        <v>0</v>
      </c>
      <c r="G84" s="351" t="str">
        <f>DESPESAS!D2</f>
        <v>UPA JACAREPAGUA</v>
      </c>
      <c r="H84" s="388">
        <f>IFERROR(VLOOKUP(I84,FORNECEDOR!$A$1:$B$301,2,FALSE),)</f>
        <v>0</v>
      </c>
      <c r="I84" s="391">
        <f>CAZUL!E81</f>
        <v>0</v>
      </c>
      <c r="J84" s="360">
        <f>IFERROR(VLOOKUP(AA84,DESPESAS!$A$2:$B$309,2,FALSE),)</f>
        <v>0</v>
      </c>
      <c r="K84" s="360">
        <f>IFERROR(VLOOKUP(AA84,DESPESAS!$A$2:$C$309,3,FALSE),)</f>
        <v>0</v>
      </c>
      <c r="L84" s="352">
        <f>CAZUL!F81</f>
        <v>0</v>
      </c>
      <c r="M84" s="387">
        <f>CAZUL!G81</f>
        <v>0</v>
      </c>
      <c r="N84" s="352">
        <f>CAZUL!H81</f>
        <v>0</v>
      </c>
      <c r="O84" s="298" t="str">
        <f>DESPESAS!E2</f>
        <v>BRADESCO</v>
      </c>
      <c r="P84" s="30"/>
      <c r="AA84" s="389">
        <f>CAZUL!C81</f>
        <v>0</v>
      </c>
    </row>
    <row r="85" spans="1:27" ht="12.75" hidden="1" customHeight="1" x14ac:dyDescent="0.25">
      <c r="A85" s="346"/>
      <c r="B85" s="349" t="s">
        <v>422</v>
      </c>
      <c r="C85" s="360"/>
      <c r="D85" s="360"/>
      <c r="E85" s="298">
        <f>CAZUL!B82</f>
        <v>0</v>
      </c>
      <c r="F85" s="365">
        <f>CAZUL!N82</f>
        <v>0</v>
      </c>
      <c r="G85" s="351" t="str">
        <f>DESPESAS!D2</f>
        <v>UPA JACAREPAGUA</v>
      </c>
      <c r="H85" s="388">
        <f>IFERROR(VLOOKUP(I85,FORNECEDOR!$A$1:$B$301,2,FALSE),)</f>
        <v>0</v>
      </c>
      <c r="I85" s="391">
        <f>CAZUL!E82</f>
        <v>0</v>
      </c>
      <c r="J85" s="360">
        <f>IFERROR(VLOOKUP(AA85,DESPESAS!$A$2:$B$309,2,FALSE),)</f>
        <v>0</v>
      </c>
      <c r="K85" s="360">
        <f>IFERROR(VLOOKUP(AA85,DESPESAS!$A$2:$C$309,3,FALSE),)</f>
        <v>0</v>
      </c>
      <c r="L85" s="352">
        <f>CAZUL!F82</f>
        <v>0</v>
      </c>
      <c r="M85" s="387">
        <f>CAZUL!G82</f>
        <v>0</v>
      </c>
      <c r="N85" s="352">
        <f>CAZUL!H82</f>
        <v>0</v>
      </c>
      <c r="O85" s="298" t="str">
        <f>DESPESAS!E2</f>
        <v>BRADESCO</v>
      </c>
      <c r="P85" s="30"/>
      <c r="AA85" s="389">
        <f>CAZUL!C82</f>
        <v>0</v>
      </c>
    </row>
    <row r="86" spans="1:27" ht="12.75" hidden="1" customHeight="1" x14ac:dyDescent="0.25">
      <c r="A86" s="346"/>
      <c r="B86" s="349" t="s">
        <v>422</v>
      </c>
      <c r="C86" s="360"/>
      <c r="D86" s="360"/>
      <c r="E86" s="298">
        <f>CAZUL!B83</f>
        <v>0</v>
      </c>
      <c r="F86" s="365">
        <f>CAZUL!N83</f>
        <v>0</v>
      </c>
      <c r="G86" s="351" t="str">
        <f>DESPESAS!D2</f>
        <v>UPA JACAREPAGUA</v>
      </c>
      <c r="H86" s="388">
        <f>IFERROR(VLOOKUP(I86,FORNECEDOR!$A$1:$B$301,2,FALSE),)</f>
        <v>0</v>
      </c>
      <c r="I86" s="391">
        <f>CAZUL!E83</f>
        <v>0</v>
      </c>
      <c r="J86" s="360">
        <f>IFERROR(VLOOKUP(AA86,DESPESAS!$A$2:$B$309,2,FALSE),)</f>
        <v>0</v>
      </c>
      <c r="K86" s="360">
        <f>IFERROR(VLOOKUP(AA86,DESPESAS!$A$2:$C$309,3,FALSE),)</f>
        <v>0</v>
      </c>
      <c r="L86" s="352">
        <f>CAZUL!F83</f>
        <v>0</v>
      </c>
      <c r="M86" s="387">
        <f>CAZUL!G83</f>
        <v>0</v>
      </c>
      <c r="N86" s="352">
        <f>CAZUL!H83</f>
        <v>0</v>
      </c>
      <c r="O86" s="298" t="str">
        <f>DESPESAS!E2</f>
        <v>BRADESCO</v>
      </c>
      <c r="P86" s="30"/>
      <c r="AA86" s="389">
        <f>CAZUL!C83</f>
        <v>0</v>
      </c>
    </row>
    <row r="87" spans="1:27" ht="12.75" hidden="1" customHeight="1" x14ac:dyDescent="0.25">
      <c r="A87" s="346"/>
      <c r="B87" s="349" t="s">
        <v>422</v>
      </c>
      <c r="C87" s="360"/>
      <c r="D87" s="360"/>
      <c r="E87" s="298">
        <f>CAZUL!B84</f>
        <v>0</v>
      </c>
      <c r="F87" s="365">
        <f>CAZUL!N84</f>
        <v>0</v>
      </c>
      <c r="G87" s="351" t="str">
        <f>DESPESAS!D2</f>
        <v>UPA JACAREPAGUA</v>
      </c>
      <c r="H87" s="388">
        <f>IFERROR(VLOOKUP(I87,FORNECEDOR!$A$1:$B$301,2,FALSE),)</f>
        <v>0</v>
      </c>
      <c r="I87" s="391">
        <f>CAZUL!E84</f>
        <v>0</v>
      </c>
      <c r="J87" s="360">
        <f>IFERROR(VLOOKUP(AA87,DESPESAS!$A$2:$B$309,2,FALSE),)</f>
        <v>0</v>
      </c>
      <c r="K87" s="360">
        <f>IFERROR(VLOOKUP(AA87,DESPESAS!$A$2:$C$309,3,FALSE),)</f>
        <v>0</v>
      </c>
      <c r="L87" s="352">
        <f>CAZUL!F84</f>
        <v>0</v>
      </c>
      <c r="M87" s="387">
        <f>CAZUL!G84</f>
        <v>0</v>
      </c>
      <c r="N87" s="352">
        <f>CAZUL!H84</f>
        <v>0</v>
      </c>
      <c r="O87" s="298" t="str">
        <f>DESPESAS!E2</f>
        <v>BRADESCO</v>
      </c>
      <c r="P87" s="30"/>
      <c r="AA87" s="389">
        <f>CAZUL!C84</f>
        <v>0</v>
      </c>
    </row>
    <row r="88" spans="1:27" ht="12.75" hidden="1" customHeight="1" x14ac:dyDescent="0.25">
      <c r="A88" s="346"/>
      <c r="B88" s="349" t="s">
        <v>422</v>
      </c>
      <c r="C88" s="360"/>
      <c r="D88" s="360"/>
      <c r="E88" s="298">
        <f>CAZUL!B85</f>
        <v>0</v>
      </c>
      <c r="F88" s="365">
        <f>CAZUL!N85</f>
        <v>0</v>
      </c>
      <c r="G88" s="351" t="str">
        <f>DESPESAS!D2</f>
        <v>UPA JACAREPAGUA</v>
      </c>
      <c r="H88" s="388">
        <f>IFERROR(VLOOKUP(I88,FORNECEDOR!$A$1:$B$301,2,FALSE),)</f>
        <v>0</v>
      </c>
      <c r="I88" s="391">
        <f>CAZUL!E85</f>
        <v>0</v>
      </c>
      <c r="J88" s="360">
        <f>IFERROR(VLOOKUP(AA88,DESPESAS!$A$2:$B$309,2,FALSE),)</f>
        <v>0</v>
      </c>
      <c r="K88" s="360">
        <f>IFERROR(VLOOKUP(AA88,DESPESAS!$A$2:$C$309,3,FALSE),)</f>
        <v>0</v>
      </c>
      <c r="L88" s="352">
        <f>CAZUL!F85</f>
        <v>0</v>
      </c>
      <c r="M88" s="387">
        <f>CAZUL!G85</f>
        <v>0</v>
      </c>
      <c r="N88" s="352">
        <f>CAZUL!H85</f>
        <v>0</v>
      </c>
      <c r="O88" s="298" t="str">
        <f>DESPESAS!E2</f>
        <v>BRADESCO</v>
      </c>
      <c r="P88" s="30"/>
      <c r="AA88" s="389">
        <f>CAZUL!C85</f>
        <v>0</v>
      </c>
    </row>
    <row r="89" spans="1:27" ht="12.75" hidden="1" customHeight="1" x14ac:dyDescent="0.25">
      <c r="A89" s="346"/>
      <c r="B89" s="349" t="s">
        <v>422</v>
      </c>
      <c r="C89" s="344"/>
      <c r="D89" s="360">
        <v>1837275</v>
      </c>
      <c r="E89" s="298">
        <f>CAZUL!B86</f>
        <v>0</v>
      </c>
      <c r="F89" s="365">
        <f>CAZUL!N86</f>
        <v>0</v>
      </c>
      <c r="G89" s="351" t="str">
        <f>DESPESAS!D2</f>
        <v>UPA JACAREPAGUA</v>
      </c>
      <c r="H89" s="388">
        <f>IFERROR(VLOOKUP(I89,FORNECEDOR!$A$1:$B$301,2,FALSE),)</f>
        <v>0</v>
      </c>
      <c r="I89" s="391">
        <f>CAZUL!E86</f>
        <v>0</v>
      </c>
      <c r="J89" s="360">
        <f>IFERROR(VLOOKUP(AA89,DESPESAS!$A$2:$B$309,2,FALSE),)</f>
        <v>0</v>
      </c>
      <c r="K89" s="360">
        <f>IFERROR(VLOOKUP(AA89,DESPESAS!$A$2:$C$309,3,FALSE),)</f>
        <v>0</v>
      </c>
      <c r="L89" s="352">
        <f>CAZUL!F86</f>
        <v>0</v>
      </c>
      <c r="M89" s="387">
        <f>CAZUL!G86</f>
        <v>0</v>
      </c>
      <c r="N89" s="352">
        <f>CAZUL!H86</f>
        <v>0</v>
      </c>
      <c r="O89" s="298" t="str">
        <f>DESPESAS!E2</f>
        <v>BRADESCO</v>
      </c>
      <c r="P89" s="30"/>
      <c r="AA89" s="389">
        <f>CAZUL!C86</f>
        <v>0</v>
      </c>
    </row>
    <row r="90" spans="1:27" ht="12.75" hidden="1" customHeight="1" x14ac:dyDescent="0.25">
      <c r="A90" s="346"/>
      <c r="B90" s="349" t="s">
        <v>422</v>
      </c>
      <c r="C90" s="344"/>
      <c r="D90" s="360">
        <v>1837405</v>
      </c>
      <c r="E90" s="298">
        <f>CAZUL!B87</f>
        <v>0</v>
      </c>
      <c r="F90" s="365">
        <f>CAZUL!N87</f>
        <v>0</v>
      </c>
      <c r="G90" s="351" t="str">
        <f>DESPESAS!D2</f>
        <v>UPA JACAREPAGUA</v>
      </c>
      <c r="H90" s="388">
        <f>IFERROR(VLOOKUP(I90,FORNECEDOR!$A$1:$B$301,2,FALSE),)</f>
        <v>0</v>
      </c>
      <c r="I90" s="391">
        <f>CAZUL!E87</f>
        <v>0</v>
      </c>
      <c r="J90" s="360">
        <f>IFERROR(VLOOKUP(AA90,DESPESAS!$A$2:$B$309,2,FALSE),)</f>
        <v>0</v>
      </c>
      <c r="K90" s="360">
        <f>IFERROR(VLOOKUP(AA90,DESPESAS!$A$2:$C$309,3,FALSE),)</f>
        <v>0</v>
      </c>
      <c r="L90" s="352">
        <f>CAZUL!F87</f>
        <v>0</v>
      </c>
      <c r="M90" s="387">
        <f>CAZUL!G87</f>
        <v>0</v>
      </c>
      <c r="N90" s="352">
        <f>CAZUL!H87</f>
        <v>0</v>
      </c>
      <c r="O90" s="298" t="str">
        <f>DESPESAS!E2</f>
        <v>BRADESCO</v>
      </c>
      <c r="P90" s="30"/>
      <c r="AA90" s="389">
        <f>CAZUL!C87</f>
        <v>0</v>
      </c>
    </row>
    <row r="91" spans="1:27" ht="12.75" hidden="1" customHeight="1" x14ac:dyDescent="0.25">
      <c r="A91" s="346"/>
      <c r="B91" s="349" t="s">
        <v>422</v>
      </c>
      <c r="C91" s="344"/>
      <c r="D91" s="360">
        <v>238</v>
      </c>
      <c r="E91" s="298">
        <f>CAZUL!B88</f>
        <v>0</v>
      </c>
      <c r="F91" s="365">
        <f>CAZUL!N88</f>
        <v>0</v>
      </c>
      <c r="G91" s="351" t="str">
        <f>DESPESAS!D2</f>
        <v>UPA JACAREPAGUA</v>
      </c>
      <c r="H91" s="388">
        <f>IFERROR(VLOOKUP(I91,FORNECEDOR!$A$1:$B$301,2,FALSE),)</f>
        <v>0</v>
      </c>
      <c r="I91" s="391">
        <f>CAZUL!E88</f>
        <v>0</v>
      </c>
      <c r="J91" s="360">
        <f>IFERROR(VLOOKUP(AA91,DESPESAS!$A$2:$B$309,2,FALSE),)</f>
        <v>0</v>
      </c>
      <c r="K91" s="360">
        <f>IFERROR(VLOOKUP(AA91,DESPESAS!$A$2:$C$309,3,FALSE),)</f>
        <v>0</v>
      </c>
      <c r="L91" s="352">
        <f>CAZUL!F88</f>
        <v>0</v>
      </c>
      <c r="M91" s="387">
        <f>CAZUL!G88</f>
        <v>0</v>
      </c>
      <c r="N91" s="352">
        <f>CAZUL!H88</f>
        <v>0</v>
      </c>
      <c r="O91" s="298" t="str">
        <f>DESPESAS!E2</f>
        <v>BRADESCO</v>
      </c>
      <c r="P91" s="30"/>
      <c r="AA91" s="389">
        <f>CAZUL!C88</f>
        <v>0</v>
      </c>
    </row>
    <row r="92" spans="1:27" ht="12.75" hidden="1" customHeight="1" x14ac:dyDescent="0.25">
      <c r="A92" s="346"/>
      <c r="B92" s="349" t="s">
        <v>422</v>
      </c>
      <c r="C92" s="26"/>
      <c r="D92" s="360">
        <v>1837426</v>
      </c>
      <c r="E92" s="298">
        <f>CAZUL!B89</f>
        <v>0</v>
      </c>
      <c r="F92" s="365">
        <f>CAZUL!N89</f>
        <v>0</v>
      </c>
      <c r="G92" s="351" t="str">
        <f>DESPESAS!D2</f>
        <v>UPA JACAREPAGUA</v>
      </c>
      <c r="H92" s="388">
        <f>IFERROR(VLOOKUP(I92,FORNECEDOR!$A$1:$B$301,2,FALSE),)</f>
        <v>0</v>
      </c>
      <c r="I92" s="391">
        <f>CAZUL!E89</f>
        <v>0</v>
      </c>
      <c r="J92" s="360">
        <f>IFERROR(VLOOKUP(AA92,DESPESAS!$A$2:$B$309,2,FALSE),)</f>
        <v>0</v>
      </c>
      <c r="K92" s="360">
        <f>IFERROR(VLOOKUP(AA92,DESPESAS!$A$2:$C$309,3,FALSE),)</f>
        <v>0</v>
      </c>
      <c r="L92" s="352">
        <f>CAZUL!F89</f>
        <v>0</v>
      </c>
      <c r="M92" s="387">
        <f>CAZUL!G89</f>
        <v>0</v>
      </c>
      <c r="N92" s="352">
        <f>CAZUL!H89</f>
        <v>0</v>
      </c>
      <c r="O92" s="298" t="str">
        <f>DESPESAS!E2</f>
        <v>BRADESCO</v>
      </c>
      <c r="P92" s="30"/>
      <c r="AA92" s="389">
        <f>CAZUL!C89</f>
        <v>0</v>
      </c>
    </row>
    <row r="93" spans="1:27" ht="12.75" hidden="1" customHeight="1" x14ac:dyDescent="0.25">
      <c r="A93" s="346"/>
      <c r="B93" s="349" t="s">
        <v>422</v>
      </c>
      <c r="C93" s="26"/>
      <c r="D93" s="360">
        <v>9640163</v>
      </c>
      <c r="E93" s="298">
        <f>CAZUL!B90</f>
        <v>0</v>
      </c>
      <c r="F93" s="365">
        <f>CAZUL!N90</f>
        <v>0</v>
      </c>
      <c r="G93" s="351" t="str">
        <f>DESPESAS!D2</f>
        <v>UPA JACAREPAGUA</v>
      </c>
      <c r="H93" s="388">
        <f>IFERROR(VLOOKUP(I93,FORNECEDOR!$A$1:$B$301,2,FALSE),)</f>
        <v>0</v>
      </c>
      <c r="I93" s="391">
        <f>CAZUL!E90</f>
        <v>0</v>
      </c>
      <c r="J93" s="360">
        <f>IFERROR(VLOOKUP(AA93,DESPESAS!$A$2:$B$309,2,FALSE),)</f>
        <v>0</v>
      </c>
      <c r="K93" s="360">
        <f>IFERROR(VLOOKUP(AA93,DESPESAS!$A$2:$C$309,3,FALSE),)</f>
        <v>0</v>
      </c>
      <c r="L93" s="352">
        <f>CAZUL!F90</f>
        <v>0</v>
      </c>
      <c r="M93" s="387">
        <f>CAZUL!G90</f>
        <v>0</v>
      </c>
      <c r="N93" s="352">
        <f>CAZUL!H90</f>
        <v>0</v>
      </c>
      <c r="O93" s="298" t="str">
        <f>DESPESAS!E2</f>
        <v>BRADESCO</v>
      </c>
      <c r="P93" s="30"/>
      <c r="AA93" s="389">
        <f>CAZUL!C90</f>
        <v>0</v>
      </c>
    </row>
    <row r="94" spans="1:27" ht="12.75" hidden="1" customHeight="1" x14ac:dyDescent="0.25">
      <c r="A94" s="346"/>
      <c r="B94" s="349" t="s">
        <v>422</v>
      </c>
      <c r="C94" s="26"/>
      <c r="D94" s="360">
        <v>1837423</v>
      </c>
      <c r="E94" s="298">
        <f>CAZUL!B91</f>
        <v>0</v>
      </c>
      <c r="F94" s="365">
        <f>CAZUL!N91</f>
        <v>0</v>
      </c>
      <c r="G94" s="351" t="str">
        <f>DESPESAS!D2</f>
        <v>UPA JACAREPAGUA</v>
      </c>
      <c r="H94" s="388">
        <f>IFERROR(VLOOKUP(I94,FORNECEDOR!$A$1:$B$301,2,FALSE),)</f>
        <v>0</v>
      </c>
      <c r="I94" s="391">
        <f>CAZUL!E91</f>
        <v>0</v>
      </c>
      <c r="J94" s="360">
        <f>IFERROR(VLOOKUP(AA94,DESPESAS!$A$2:$B$309,2,FALSE),)</f>
        <v>0</v>
      </c>
      <c r="K94" s="360">
        <f>IFERROR(VLOOKUP(AA94,DESPESAS!$A$2:$C$309,3,FALSE),)</f>
        <v>0</v>
      </c>
      <c r="L94" s="352">
        <f>CAZUL!F91</f>
        <v>0</v>
      </c>
      <c r="M94" s="387">
        <f>CAZUL!G91</f>
        <v>0</v>
      </c>
      <c r="N94" s="352">
        <f>CAZUL!H91</f>
        <v>0</v>
      </c>
      <c r="O94" s="298" t="str">
        <f>DESPESAS!E2</f>
        <v>BRADESCO</v>
      </c>
      <c r="P94" s="30"/>
      <c r="AA94" s="389">
        <f>CAZUL!C91</f>
        <v>0</v>
      </c>
    </row>
    <row r="95" spans="1:27" ht="12.75" hidden="1" customHeight="1" x14ac:dyDescent="0.25">
      <c r="A95" s="346"/>
      <c r="B95" s="349" t="s">
        <v>422</v>
      </c>
      <c r="C95" s="26"/>
      <c r="D95" s="360">
        <v>1837407</v>
      </c>
      <c r="E95" s="298">
        <f>CAZUL!B92</f>
        <v>0</v>
      </c>
      <c r="F95" s="365">
        <f>CAZUL!N92</f>
        <v>0</v>
      </c>
      <c r="G95" s="351" t="str">
        <f>DESPESAS!D2</f>
        <v>UPA JACAREPAGUA</v>
      </c>
      <c r="H95" s="388">
        <f>IFERROR(VLOOKUP(I95,FORNECEDOR!$A$1:$B$301,2,FALSE),)</f>
        <v>0</v>
      </c>
      <c r="I95" s="391">
        <f>CAZUL!E92</f>
        <v>0</v>
      </c>
      <c r="J95" s="360">
        <f>IFERROR(VLOOKUP(AA95,DESPESAS!$A$2:$B$309,2,FALSE),)</f>
        <v>0</v>
      </c>
      <c r="K95" s="360">
        <f>IFERROR(VLOOKUP(AA95,DESPESAS!$A$2:$C$309,3,FALSE),)</f>
        <v>0</v>
      </c>
      <c r="L95" s="352">
        <f>CAZUL!F92</f>
        <v>0</v>
      </c>
      <c r="M95" s="387">
        <f>CAZUL!G92</f>
        <v>0</v>
      </c>
      <c r="N95" s="352">
        <f>CAZUL!H92</f>
        <v>0</v>
      </c>
      <c r="O95" s="298" t="str">
        <f>DESPESAS!E2</f>
        <v>BRADESCO</v>
      </c>
      <c r="P95" s="30"/>
      <c r="AA95" s="389">
        <f>CAZUL!C92</f>
        <v>0</v>
      </c>
    </row>
    <row r="96" spans="1:27" ht="12.75" hidden="1" customHeight="1" x14ac:dyDescent="0.25">
      <c r="A96" s="346"/>
      <c r="B96" s="349" t="s">
        <v>422</v>
      </c>
      <c r="C96" s="26"/>
      <c r="D96" s="360">
        <v>673525</v>
      </c>
      <c r="E96" s="298">
        <f>CAZUL!B93</f>
        <v>0</v>
      </c>
      <c r="F96" s="365">
        <f>CAZUL!N93</f>
        <v>0</v>
      </c>
      <c r="G96" s="351" t="str">
        <f>DESPESAS!D2</f>
        <v>UPA JACAREPAGUA</v>
      </c>
      <c r="H96" s="388">
        <f>IFERROR(VLOOKUP(I96,FORNECEDOR!$A$1:$B$301,2,FALSE),)</f>
        <v>0</v>
      </c>
      <c r="I96" s="391">
        <f>CAZUL!E93</f>
        <v>0</v>
      </c>
      <c r="J96" s="360">
        <f>IFERROR(VLOOKUP(AA96,DESPESAS!$A$2:$B$309,2,FALSE),)</f>
        <v>0</v>
      </c>
      <c r="K96" s="360">
        <f>IFERROR(VLOOKUP(AA96,DESPESAS!$A$2:$C$309,3,FALSE),)</f>
        <v>0</v>
      </c>
      <c r="L96" s="352">
        <f>CAZUL!F93</f>
        <v>0</v>
      </c>
      <c r="M96" s="387">
        <f>CAZUL!G93</f>
        <v>0</v>
      </c>
      <c r="N96" s="352">
        <f>CAZUL!H93</f>
        <v>0</v>
      </c>
      <c r="O96" s="298" t="str">
        <f>DESPESAS!E2</f>
        <v>BRADESCO</v>
      </c>
      <c r="P96" s="30"/>
      <c r="AA96" s="389">
        <f>CAZUL!C93</f>
        <v>0</v>
      </c>
    </row>
    <row r="97" spans="1:27" ht="12.75" hidden="1" customHeight="1" x14ac:dyDescent="0.25">
      <c r="A97" s="346"/>
      <c r="B97" s="349" t="s">
        <v>422</v>
      </c>
      <c r="C97" s="26"/>
      <c r="D97" s="360">
        <v>1837406</v>
      </c>
      <c r="E97" s="298">
        <f>CAZUL!B94</f>
        <v>0</v>
      </c>
      <c r="F97" s="365">
        <f>CAZUL!N94</f>
        <v>0</v>
      </c>
      <c r="G97" s="351" t="str">
        <f>DESPESAS!D2</f>
        <v>UPA JACAREPAGUA</v>
      </c>
      <c r="H97" s="388">
        <f>IFERROR(VLOOKUP(I97,FORNECEDOR!$A$1:$B$301,2,FALSE),)</f>
        <v>0</v>
      </c>
      <c r="I97" s="391">
        <f>CAZUL!E94</f>
        <v>0</v>
      </c>
      <c r="J97" s="360">
        <f>IFERROR(VLOOKUP(AA97,DESPESAS!$A$2:$B$309,2,FALSE),)</f>
        <v>0</v>
      </c>
      <c r="K97" s="360">
        <f>IFERROR(VLOOKUP(AA97,DESPESAS!$A$2:$C$309,3,FALSE),)</f>
        <v>0</v>
      </c>
      <c r="L97" s="352">
        <f>CAZUL!F94</f>
        <v>0</v>
      </c>
      <c r="M97" s="387">
        <f>CAZUL!G94</f>
        <v>0</v>
      </c>
      <c r="N97" s="352">
        <f>CAZUL!H94</f>
        <v>0</v>
      </c>
      <c r="O97" s="298" t="str">
        <f>DESPESAS!E2</f>
        <v>BRADESCO</v>
      </c>
      <c r="P97" s="30"/>
      <c r="AA97" s="389">
        <f>CAZUL!C94</f>
        <v>0</v>
      </c>
    </row>
    <row r="98" spans="1:27" ht="12.75" hidden="1" customHeight="1" x14ac:dyDescent="0.25">
      <c r="A98" s="346"/>
      <c r="B98" s="349" t="s">
        <v>422</v>
      </c>
      <c r="C98" s="26"/>
      <c r="D98" s="360">
        <v>5214858</v>
      </c>
      <c r="E98" s="298">
        <f>CAZUL!B95</f>
        <v>0</v>
      </c>
      <c r="F98" s="365">
        <f>CAZUL!N95</f>
        <v>0</v>
      </c>
      <c r="G98" s="351" t="str">
        <f>DESPESAS!D2</f>
        <v>UPA JACAREPAGUA</v>
      </c>
      <c r="H98" s="388">
        <f>IFERROR(VLOOKUP(I98,FORNECEDOR!$A$1:$B$301,2,FALSE),)</f>
        <v>0</v>
      </c>
      <c r="I98" s="391">
        <f>CAZUL!E95</f>
        <v>0</v>
      </c>
      <c r="J98" s="360">
        <f>IFERROR(VLOOKUP(AA98,DESPESAS!$A$2:$B$309,2,FALSE),)</f>
        <v>0</v>
      </c>
      <c r="K98" s="360">
        <f>IFERROR(VLOOKUP(AA98,DESPESAS!$A$2:$C$309,3,FALSE),)</f>
        <v>0</v>
      </c>
      <c r="L98" s="352">
        <f>CAZUL!F95</f>
        <v>0</v>
      </c>
      <c r="M98" s="387">
        <f>CAZUL!G95</f>
        <v>0</v>
      </c>
      <c r="N98" s="352">
        <f>CAZUL!H95</f>
        <v>0</v>
      </c>
      <c r="O98" s="298" t="str">
        <f>DESPESAS!E2</f>
        <v>BRADESCO</v>
      </c>
      <c r="P98" s="30"/>
      <c r="AA98" s="389">
        <f>CAZUL!C95</f>
        <v>0</v>
      </c>
    </row>
    <row r="99" spans="1:27" ht="12.75" hidden="1" customHeight="1" x14ac:dyDescent="0.25">
      <c r="A99" s="346"/>
      <c r="B99" s="349" t="s">
        <v>422</v>
      </c>
      <c r="C99" s="26"/>
      <c r="D99" s="360">
        <v>39240</v>
      </c>
      <c r="E99" s="298">
        <f>CAZUL!B96</f>
        <v>0</v>
      </c>
      <c r="F99" s="365">
        <f>CAZUL!N96</f>
        <v>0</v>
      </c>
      <c r="G99" s="351" t="str">
        <f>DESPESAS!D2</f>
        <v>UPA JACAREPAGUA</v>
      </c>
      <c r="H99" s="388">
        <f>IFERROR(VLOOKUP(I99,FORNECEDOR!$A$1:$B$301,2,FALSE),)</f>
        <v>0</v>
      </c>
      <c r="I99" s="391">
        <f>CAZUL!E96</f>
        <v>0</v>
      </c>
      <c r="J99" s="360">
        <f>IFERROR(VLOOKUP(AA99,DESPESAS!$A$2:$B$309,2,FALSE),)</f>
        <v>0</v>
      </c>
      <c r="K99" s="360">
        <f>IFERROR(VLOOKUP(AA99,DESPESAS!$A$2:$C$309,3,FALSE),)</f>
        <v>0</v>
      </c>
      <c r="L99" s="352">
        <f>CAZUL!F96</f>
        <v>0</v>
      </c>
      <c r="M99" s="387">
        <f>CAZUL!G96</f>
        <v>0</v>
      </c>
      <c r="N99" s="352">
        <f>CAZUL!H96</f>
        <v>0</v>
      </c>
      <c r="O99" s="298" t="str">
        <f>DESPESAS!E2</f>
        <v>BRADESCO</v>
      </c>
      <c r="P99" s="30"/>
      <c r="AA99" s="389">
        <f>CAZUL!C96</f>
        <v>0</v>
      </c>
    </row>
    <row r="100" spans="1:27" ht="12.75" hidden="1" customHeight="1" x14ac:dyDescent="0.25">
      <c r="A100" s="346"/>
      <c r="B100" s="349" t="s">
        <v>422</v>
      </c>
      <c r="C100" s="26"/>
      <c r="D100" s="360">
        <v>1837275</v>
      </c>
      <c r="E100" s="298">
        <f>CAZUL!B97</f>
        <v>0</v>
      </c>
      <c r="F100" s="365">
        <f>CAZUL!N97</f>
        <v>0</v>
      </c>
      <c r="G100" s="351" t="str">
        <f>DESPESAS!D2</f>
        <v>UPA JACAREPAGUA</v>
      </c>
      <c r="H100" s="388">
        <f>IFERROR(VLOOKUP(I100,FORNECEDOR!$A$1:$B$301,2,FALSE),)</f>
        <v>0</v>
      </c>
      <c r="I100" s="391">
        <f>CAZUL!E97</f>
        <v>0</v>
      </c>
      <c r="J100" s="360">
        <f>IFERROR(VLOOKUP(AA100,DESPESAS!$A$2:$B$309,2,FALSE),)</f>
        <v>0</v>
      </c>
      <c r="K100" s="360">
        <f>IFERROR(VLOOKUP(AA100,DESPESAS!$A$2:$C$309,3,FALSE),)</f>
        <v>0</v>
      </c>
      <c r="L100" s="352">
        <f>CAZUL!F97</f>
        <v>0</v>
      </c>
      <c r="M100" s="387">
        <f>CAZUL!G97</f>
        <v>0</v>
      </c>
      <c r="N100" s="352">
        <f>CAZUL!H97</f>
        <v>0</v>
      </c>
      <c r="O100" s="298" t="str">
        <f>DESPESAS!E2</f>
        <v>BRADESCO</v>
      </c>
      <c r="P100" s="30"/>
      <c r="AA100" s="389">
        <f>CAZUL!C97</f>
        <v>0</v>
      </c>
    </row>
    <row r="101" spans="1:27" ht="12.75" hidden="1" customHeight="1" x14ac:dyDescent="0.25">
      <c r="A101" s="346"/>
      <c r="B101" s="349" t="s">
        <v>422</v>
      </c>
      <c r="C101" s="26"/>
      <c r="D101" s="360">
        <v>1837405</v>
      </c>
      <c r="E101" s="298">
        <f>CAZUL!B98</f>
        <v>0</v>
      </c>
      <c r="F101" s="365">
        <f>CAZUL!N98</f>
        <v>0</v>
      </c>
      <c r="G101" s="351" t="str">
        <f>DESPESAS!D2</f>
        <v>UPA JACAREPAGUA</v>
      </c>
      <c r="H101" s="388">
        <f>IFERROR(VLOOKUP(I101,FORNECEDOR!$A$1:$B$301,2,FALSE),)</f>
        <v>0</v>
      </c>
      <c r="I101" s="391">
        <f>CAZUL!E98</f>
        <v>0</v>
      </c>
      <c r="J101" s="360">
        <f>IFERROR(VLOOKUP(AA101,DESPESAS!$A$2:$B$309,2,FALSE),)</f>
        <v>0</v>
      </c>
      <c r="K101" s="360">
        <f>IFERROR(VLOOKUP(AA101,DESPESAS!$A$2:$C$309,3,FALSE),)</f>
        <v>0</v>
      </c>
      <c r="L101" s="352">
        <f>CAZUL!F98</f>
        <v>0</v>
      </c>
      <c r="M101" s="387">
        <f>CAZUL!G98</f>
        <v>0</v>
      </c>
      <c r="N101" s="352">
        <f>CAZUL!H98</f>
        <v>0</v>
      </c>
      <c r="O101" s="298" t="str">
        <f>DESPESAS!E2</f>
        <v>BRADESCO</v>
      </c>
      <c r="P101" s="30" t="s">
        <v>829</v>
      </c>
      <c r="AA101" s="389">
        <f>CAZUL!C98</f>
        <v>0</v>
      </c>
    </row>
    <row r="102" spans="1:27" ht="12.75" hidden="1" customHeight="1" x14ac:dyDescent="0.25">
      <c r="A102" s="346"/>
      <c r="B102" s="349" t="s">
        <v>422</v>
      </c>
      <c r="C102" s="344"/>
      <c r="D102" s="360">
        <v>1837406</v>
      </c>
      <c r="E102" s="298">
        <f>CAZUL!B99</f>
        <v>0</v>
      </c>
      <c r="F102" s="365">
        <f>CAZUL!N99</f>
        <v>0</v>
      </c>
      <c r="G102" s="351" t="str">
        <f>DESPESAS!D2</f>
        <v>UPA JACAREPAGUA</v>
      </c>
      <c r="H102" s="388">
        <f>IFERROR(VLOOKUP(I102,FORNECEDOR!$A$1:$B$301,2,FALSE),)</f>
        <v>0</v>
      </c>
      <c r="I102" s="391">
        <f>CAZUL!E99</f>
        <v>0</v>
      </c>
      <c r="J102" s="360">
        <f>IFERROR(VLOOKUP(AA102,DESPESAS!$A$2:$B$309,2,FALSE),)</f>
        <v>0</v>
      </c>
      <c r="K102" s="360">
        <f>IFERROR(VLOOKUP(AA102,DESPESAS!$A$2:$C$309,3,FALSE),)</f>
        <v>0</v>
      </c>
      <c r="L102" s="352">
        <f>CAZUL!F99</f>
        <v>0</v>
      </c>
      <c r="M102" s="387">
        <f>CAZUL!G99</f>
        <v>0</v>
      </c>
      <c r="N102" s="352">
        <f>CAZUL!H99</f>
        <v>0</v>
      </c>
      <c r="O102" s="298" t="str">
        <f>DESPESAS!E2</f>
        <v>BRADESCO</v>
      </c>
      <c r="P102" s="30"/>
      <c r="AA102" s="389">
        <f>CAZUL!C99</f>
        <v>0</v>
      </c>
    </row>
    <row r="103" spans="1:27" ht="12.75" hidden="1" customHeight="1" x14ac:dyDescent="0.25">
      <c r="A103" s="346"/>
      <c r="B103" s="349" t="s">
        <v>422</v>
      </c>
      <c r="C103" s="26"/>
      <c r="D103" s="360">
        <v>1837407</v>
      </c>
      <c r="E103" s="298">
        <f>CAZUL!B100</f>
        <v>0</v>
      </c>
      <c r="F103" s="365">
        <f>CAZUL!N100</f>
        <v>0</v>
      </c>
      <c r="G103" s="351" t="str">
        <f>DESPESAS!D2</f>
        <v>UPA JACAREPAGUA</v>
      </c>
      <c r="H103" s="388">
        <f>IFERROR(VLOOKUP(I103,FORNECEDOR!$A$1:$B$301,2,FALSE),)</f>
        <v>0</v>
      </c>
      <c r="I103" s="391">
        <f>CAZUL!E100</f>
        <v>0</v>
      </c>
      <c r="J103" s="360">
        <f>IFERROR(VLOOKUP(AA103,DESPESAS!$A$2:$B$309,2,FALSE),)</f>
        <v>0</v>
      </c>
      <c r="K103" s="360">
        <f>IFERROR(VLOOKUP(AA103,DESPESAS!$A$2:$C$309,3,FALSE),)</f>
        <v>0</v>
      </c>
      <c r="L103" s="352">
        <f>CAZUL!F100</f>
        <v>0</v>
      </c>
      <c r="M103" s="387">
        <f>CAZUL!G100</f>
        <v>0</v>
      </c>
      <c r="N103" s="352">
        <f>CAZUL!H100</f>
        <v>0</v>
      </c>
      <c r="O103" s="298" t="str">
        <f>DESPESAS!E2</f>
        <v>BRADESCO</v>
      </c>
      <c r="P103" s="30"/>
      <c r="AA103" s="389">
        <f>CAZUL!C100</f>
        <v>0</v>
      </c>
    </row>
    <row r="104" spans="1:27" ht="12.75" hidden="1" customHeight="1" x14ac:dyDescent="0.25">
      <c r="A104" s="346"/>
      <c r="B104" s="349" t="s">
        <v>422</v>
      </c>
      <c r="C104" s="344"/>
      <c r="D104" s="360">
        <v>1837423</v>
      </c>
      <c r="E104" s="298">
        <f>CAZUL!B101</f>
        <v>0</v>
      </c>
      <c r="F104" s="365">
        <f>CAZUL!N101</f>
        <v>0</v>
      </c>
      <c r="G104" s="351" t="str">
        <f>DESPESAS!D2</f>
        <v>UPA JACAREPAGUA</v>
      </c>
      <c r="H104" s="388">
        <f>IFERROR(VLOOKUP(I104,FORNECEDOR!$A$1:$B$301,2,FALSE),)</f>
        <v>0</v>
      </c>
      <c r="I104" s="391">
        <f>CAZUL!E101</f>
        <v>0</v>
      </c>
      <c r="J104" s="360">
        <f>IFERROR(VLOOKUP(AA104,DESPESAS!$A$2:$B$309,2,FALSE),)</f>
        <v>0</v>
      </c>
      <c r="K104" s="360">
        <f>IFERROR(VLOOKUP(AA104,DESPESAS!$A$2:$C$309,3,FALSE),)</f>
        <v>0</v>
      </c>
      <c r="L104" s="352">
        <f>CAZUL!F101</f>
        <v>0</v>
      </c>
      <c r="M104" s="387">
        <f>CAZUL!G101</f>
        <v>0</v>
      </c>
      <c r="N104" s="352">
        <f>CAZUL!H101</f>
        <v>0</v>
      </c>
      <c r="O104" s="298" t="str">
        <f>DESPESAS!E2</f>
        <v>BRADESCO</v>
      </c>
      <c r="P104" s="30"/>
      <c r="AA104" s="389">
        <f>CAZUL!C101</f>
        <v>0</v>
      </c>
    </row>
    <row r="105" spans="1:27" ht="12.75" hidden="1" customHeight="1" x14ac:dyDescent="0.25">
      <c r="A105" s="346"/>
      <c r="B105" s="349" t="s">
        <v>422</v>
      </c>
      <c r="C105" s="26"/>
      <c r="D105" s="360">
        <v>1837426</v>
      </c>
      <c r="E105" s="298">
        <f>CAZUL!B102</f>
        <v>0</v>
      </c>
      <c r="F105" s="365">
        <f>CAZUL!N102</f>
        <v>0</v>
      </c>
      <c r="G105" s="351" t="str">
        <f>DESPESAS!D2</f>
        <v>UPA JACAREPAGUA</v>
      </c>
      <c r="H105" s="388">
        <f>IFERROR(VLOOKUP(I105,FORNECEDOR!$A$1:$B$301,2,FALSE),)</f>
        <v>0</v>
      </c>
      <c r="I105" s="391">
        <f>CAZUL!E102</f>
        <v>0</v>
      </c>
      <c r="J105" s="360">
        <f>IFERROR(VLOOKUP(AA105,DESPESAS!$A$2:$B$309,2,FALSE),)</f>
        <v>0</v>
      </c>
      <c r="K105" s="360">
        <f>IFERROR(VLOOKUP(AA105,DESPESAS!$A$2:$C$309,3,FALSE),)</f>
        <v>0</v>
      </c>
      <c r="L105" s="352">
        <f>CAZUL!F102</f>
        <v>0</v>
      </c>
      <c r="M105" s="387">
        <f>CAZUL!G102</f>
        <v>0</v>
      </c>
      <c r="N105" s="352">
        <f>CAZUL!H102</f>
        <v>0</v>
      </c>
      <c r="O105" s="298" t="str">
        <f>DESPESAS!E2</f>
        <v>BRADESCO</v>
      </c>
      <c r="P105" s="30"/>
      <c r="AA105" s="389">
        <f>CAZUL!C102</f>
        <v>0</v>
      </c>
    </row>
    <row r="106" spans="1:27" ht="12.75" hidden="1" customHeight="1" x14ac:dyDescent="0.25">
      <c r="A106" s="346"/>
      <c r="B106" s="349" t="s">
        <v>422</v>
      </c>
      <c r="C106" s="344"/>
      <c r="D106" s="360">
        <v>1837448</v>
      </c>
      <c r="E106" s="298">
        <f>CAZUL!B103</f>
        <v>0</v>
      </c>
      <c r="F106" s="365">
        <f>CAZUL!N103</f>
        <v>0</v>
      </c>
      <c r="G106" s="351" t="str">
        <f>DESPESAS!D2</f>
        <v>UPA JACAREPAGUA</v>
      </c>
      <c r="H106" s="388">
        <f>IFERROR(VLOOKUP(I106,FORNECEDOR!$A$1:$B$301,2,FALSE),)</f>
        <v>0</v>
      </c>
      <c r="I106" s="391">
        <f>CAZUL!E103</f>
        <v>0</v>
      </c>
      <c r="J106" s="360">
        <f>IFERROR(VLOOKUP(AA106,DESPESAS!$A$2:$B$309,2,FALSE),)</f>
        <v>0</v>
      </c>
      <c r="K106" s="360">
        <f>IFERROR(VLOOKUP(AA106,DESPESAS!$A$2:$C$309,3,FALSE),)</f>
        <v>0</v>
      </c>
      <c r="L106" s="352">
        <f>CAZUL!F103</f>
        <v>0</v>
      </c>
      <c r="M106" s="387">
        <f>CAZUL!G103</f>
        <v>0</v>
      </c>
      <c r="N106" s="352">
        <f>CAZUL!H103</f>
        <v>0</v>
      </c>
      <c r="O106" s="298" t="str">
        <f>DESPESAS!E2</f>
        <v>BRADESCO</v>
      </c>
      <c r="P106" s="30"/>
      <c r="AA106" s="389">
        <f>CAZUL!C103</f>
        <v>0</v>
      </c>
    </row>
    <row r="107" spans="1:27" ht="12.75" hidden="1" customHeight="1" x14ac:dyDescent="0.25">
      <c r="A107" s="346"/>
      <c r="B107" s="349" t="s">
        <v>422</v>
      </c>
      <c r="C107" s="26"/>
      <c r="D107" s="360">
        <v>9640163</v>
      </c>
      <c r="E107" s="298">
        <f>CAZUL!B104</f>
        <v>0</v>
      </c>
      <c r="F107" s="365">
        <f>CAZUL!N104</f>
        <v>0</v>
      </c>
      <c r="G107" s="351" t="str">
        <f>DESPESAS!D2</f>
        <v>UPA JACAREPAGUA</v>
      </c>
      <c r="H107" s="388">
        <f>IFERROR(VLOOKUP(I107,FORNECEDOR!$A$1:$B$301,2,FALSE),)</f>
        <v>0</v>
      </c>
      <c r="I107" s="391">
        <f>CAZUL!E104</f>
        <v>0</v>
      </c>
      <c r="J107" s="360">
        <f>IFERROR(VLOOKUP(AA107,DESPESAS!$A$2:$B$309,2,FALSE),)</f>
        <v>0</v>
      </c>
      <c r="K107" s="360">
        <f>IFERROR(VLOOKUP(AA107,DESPESAS!$A$2:$C$309,3,FALSE),)</f>
        <v>0</v>
      </c>
      <c r="L107" s="352">
        <f>CAZUL!F104</f>
        <v>0</v>
      </c>
      <c r="M107" s="387">
        <f>CAZUL!G104</f>
        <v>0</v>
      </c>
      <c r="N107" s="352">
        <f>CAZUL!H104</f>
        <v>0</v>
      </c>
      <c r="O107" s="298" t="str">
        <f>DESPESAS!E2</f>
        <v>BRADESCO</v>
      </c>
      <c r="P107" s="30"/>
      <c r="AA107" s="389">
        <f>CAZUL!C104</f>
        <v>0</v>
      </c>
    </row>
    <row r="108" spans="1:27" ht="12.75" hidden="1" customHeight="1" x14ac:dyDescent="0.25">
      <c r="A108" s="346"/>
      <c r="B108" s="349" t="s">
        <v>422</v>
      </c>
      <c r="C108" s="26"/>
      <c r="D108" s="360">
        <v>237</v>
      </c>
      <c r="E108" s="298">
        <f>CAZUL!B105</f>
        <v>0</v>
      </c>
      <c r="F108" s="365">
        <f>CAZUL!N105</f>
        <v>0</v>
      </c>
      <c r="G108" s="351" t="str">
        <f>DESPESAS!D2</f>
        <v>UPA JACAREPAGUA</v>
      </c>
      <c r="H108" s="388">
        <f>IFERROR(VLOOKUP(I108,FORNECEDOR!$A$1:$B$301,2,FALSE),)</f>
        <v>0</v>
      </c>
      <c r="I108" s="391">
        <f>CAZUL!E105</f>
        <v>0</v>
      </c>
      <c r="J108" s="360">
        <f>IFERROR(VLOOKUP(AA108,DESPESAS!$A$2:$B$309,2,FALSE),)</f>
        <v>0</v>
      </c>
      <c r="K108" s="360">
        <f>IFERROR(VLOOKUP(AA108,DESPESAS!$A$2:$C$309,3,FALSE),)</f>
        <v>0</v>
      </c>
      <c r="L108" s="352">
        <f>CAZUL!F105</f>
        <v>0</v>
      </c>
      <c r="M108" s="387">
        <f>CAZUL!G105</f>
        <v>0</v>
      </c>
      <c r="N108" s="352">
        <f>CAZUL!H105</f>
        <v>0</v>
      </c>
      <c r="O108" s="298" t="str">
        <f>DESPESAS!E2</f>
        <v>BRADESCO</v>
      </c>
      <c r="P108" s="30"/>
      <c r="AA108" s="389">
        <f>CAZUL!C105</f>
        <v>0</v>
      </c>
    </row>
    <row r="109" spans="1:27" ht="12.75" hidden="1" customHeight="1" x14ac:dyDescent="0.25">
      <c r="A109" s="346"/>
      <c r="B109" s="349" t="s">
        <v>422</v>
      </c>
      <c r="C109" s="26"/>
      <c r="D109" s="360">
        <v>239</v>
      </c>
      <c r="E109" s="298">
        <f>CAZUL!B106</f>
        <v>0</v>
      </c>
      <c r="F109" s="365">
        <f>CAZUL!N106</f>
        <v>0</v>
      </c>
      <c r="G109" s="351" t="str">
        <f>DESPESAS!D2</f>
        <v>UPA JACAREPAGUA</v>
      </c>
      <c r="H109" s="388">
        <f>IFERROR(VLOOKUP(I109,FORNECEDOR!$A$1:$B$301,2,FALSE),)</f>
        <v>0</v>
      </c>
      <c r="I109" s="391">
        <f>CAZUL!E106</f>
        <v>0</v>
      </c>
      <c r="J109" s="360">
        <f>IFERROR(VLOOKUP(AA109,DESPESAS!$A$2:$B$309,2,FALSE),)</f>
        <v>0</v>
      </c>
      <c r="K109" s="360">
        <f>IFERROR(VLOOKUP(AA109,DESPESAS!$A$2:$C$309,3,FALSE),)</f>
        <v>0</v>
      </c>
      <c r="L109" s="352">
        <f>CAZUL!F106</f>
        <v>0</v>
      </c>
      <c r="M109" s="387">
        <f>CAZUL!G106</f>
        <v>0</v>
      </c>
      <c r="N109" s="352">
        <f>CAZUL!H106</f>
        <v>0</v>
      </c>
      <c r="O109" s="298" t="str">
        <f>DESPESAS!E2</f>
        <v>BRADESCO</v>
      </c>
      <c r="P109" s="30"/>
      <c r="AA109" s="389">
        <f>CAZUL!C106</f>
        <v>0</v>
      </c>
    </row>
    <row r="110" spans="1:27" ht="12.75" hidden="1" customHeight="1" x14ac:dyDescent="0.25">
      <c r="A110" s="346"/>
      <c r="B110" s="349" t="s">
        <v>422</v>
      </c>
      <c r="C110" s="26"/>
      <c r="D110" s="360">
        <v>4670021</v>
      </c>
      <c r="E110" s="298">
        <f>CAZUL!B107</f>
        <v>0</v>
      </c>
      <c r="F110" s="365">
        <f>CAZUL!N107</f>
        <v>0</v>
      </c>
      <c r="G110" s="351" t="str">
        <f>DESPESAS!D2</f>
        <v>UPA JACAREPAGUA</v>
      </c>
      <c r="H110" s="388">
        <f>IFERROR(VLOOKUP(I110,FORNECEDOR!$A$1:$B$301,2,FALSE),)</f>
        <v>0</v>
      </c>
      <c r="I110" s="391">
        <f>CAZUL!E107</f>
        <v>0</v>
      </c>
      <c r="J110" s="360">
        <f>IFERROR(VLOOKUP(AA110,DESPESAS!$A$2:$B$309,2,FALSE),)</f>
        <v>0</v>
      </c>
      <c r="K110" s="360">
        <f>IFERROR(VLOOKUP(AA110,DESPESAS!$A$2:$C$309,3,FALSE),)</f>
        <v>0</v>
      </c>
      <c r="L110" s="352">
        <f>CAZUL!F107</f>
        <v>0</v>
      </c>
      <c r="M110" s="387">
        <f>CAZUL!G107</f>
        <v>0</v>
      </c>
      <c r="N110" s="352">
        <f>CAZUL!H107</f>
        <v>0</v>
      </c>
      <c r="O110" s="298" t="str">
        <f>DESPESAS!E2</f>
        <v>BRADESCO</v>
      </c>
      <c r="P110" s="30"/>
      <c r="AA110" s="389">
        <f>CAZUL!C107</f>
        <v>0</v>
      </c>
    </row>
    <row r="111" spans="1:27" ht="12.75" hidden="1" customHeight="1" x14ac:dyDescent="0.25">
      <c r="A111" s="346"/>
      <c r="B111" s="349" t="s">
        <v>422</v>
      </c>
      <c r="C111" s="26"/>
      <c r="D111" s="360">
        <v>3086007</v>
      </c>
      <c r="E111" s="298">
        <f>CAZUL!B108</f>
        <v>0</v>
      </c>
      <c r="F111" s="365">
        <f>CAZUL!N108</f>
        <v>0</v>
      </c>
      <c r="G111" s="351" t="str">
        <f>DESPESAS!D2</f>
        <v>UPA JACAREPAGUA</v>
      </c>
      <c r="H111" s="388">
        <f>IFERROR(VLOOKUP(I111,FORNECEDOR!$A$1:$B$301,2,FALSE),)</f>
        <v>0</v>
      </c>
      <c r="I111" s="391">
        <f>CAZUL!E108</f>
        <v>0</v>
      </c>
      <c r="J111" s="360">
        <f>IFERROR(VLOOKUP(AA111,DESPESAS!$A$2:$B$309,2,FALSE),)</f>
        <v>0</v>
      </c>
      <c r="K111" s="360">
        <f>IFERROR(VLOOKUP(AA111,DESPESAS!$A$2:$C$309,3,FALSE),)</f>
        <v>0</v>
      </c>
      <c r="L111" s="352">
        <f>CAZUL!F108</f>
        <v>0</v>
      </c>
      <c r="M111" s="387">
        <f>CAZUL!G108</f>
        <v>0</v>
      </c>
      <c r="N111" s="352">
        <f>CAZUL!H108</f>
        <v>0</v>
      </c>
      <c r="O111" s="298" t="str">
        <f>DESPESAS!E2</f>
        <v>BRADESCO</v>
      </c>
      <c r="P111" s="30"/>
      <c r="AA111" s="389">
        <f>CAZUL!C108</f>
        <v>0</v>
      </c>
    </row>
    <row r="112" spans="1:27" ht="12.75" hidden="1" customHeight="1" x14ac:dyDescent="0.25">
      <c r="A112" s="346"/>
      <c r="B112" s="349" t="s">
        <v>422</v>
      </c>
      <c r="C112" s="26"/>
      <c r="D112" s="360">
        <v>5214858</v>
      </c>
      <c r="E112" s="298">
        <f>CAZUL!B109</f>
        <v>0</v>
      </c>
      <c r="F112" s="365">
        <f>CAZUL!N109</f>
        <v>0</v>
      </c>
      <c r="G112" s="351" t="str">
        <f>DESPESAS!D2</f>
        <v>UPA JACAREPAGUA</v>
      </c>
      <c r="H112" s="388">
        <f>IFERROR(VLOOKUP(I112,FORNECEDOR!$A$1:$B$301,2,FALSE),)</f>
        <v>0</v>
      </c>
      <c r="I112" s="391">
        <f>CAZUL!E109</f>
        <v>0</v>
      </c>
      <c r="J112" s="360">
        <f>IFERROR(VLOOKUP(AA112,DESPESAS!$A$2:$B$309,2,FALSE),)</f>
        <v>0</v>
      </c>
      <c r="K112" s="360">
        <f>IFERROR(VLOOKUP(AA112,DESPESAS!$A$2:$C$309,3,FALSE),)</f>
        <v>0</v>
      </c>
      <c r="L112" s="352">
        <f>CAZUL!F109</f>
        <v>0</v>
      </c>
      <c r="M112" s="387">
        <f>CAZUL!G109</f>
        <v>0</v>
      </c>
      <c r="N112" s="352">
        <f>CAZUL!H109</f>
        <v>0</v>
      </c>
      <c r="O112" s="298" t="str">
        <f>DESPESAS!E2</f>
        <v>BRADESCO</v>
      </c>
      <c r="P112" s="30"/>
      <c r="AA112" s="389">
        <f>CAZUL!C109</f>
        <v>0</v>
      </c>
    </row>
    <row r="113" spans="1:27" ht="12.75" hidden="1" customHeight="1" x14ac:dyDescent="0.25">
      <c r="A113" s="346"/>
      <c r="B113" s="349" t="s">
        <v>422</v>
      </c>
      <c r="C113" s="26"/>
      <c r="D113" s="360">
        <v>4670021</v>
      </c>
      <c r="E113" s="298">
        <f>CAZUL!B110</f>
        <v>0</v>
      </c>
      <c r="F113" s="365">
        <f>CAZUL!N110</f>
        <v>0</v>
      </c>
      <c r="G113" s="351" t="str">
        <f>DESPESAS!D2</f>
        <v>UPA JACAREPAGUA</v>
      </c>
      <c r="H113" s="388">
        <f>IFERROR(VLOOKUP(I113,FORNECEDOR!$A$1:$B$301,2,FALSE),)</f>
        <v>0</v>
      </c>
      <c r="I113" s="391">
        <f>CAZUL!E110</f>
        <v>0</v>
      </c>
      <c r="J113" s="360">
        <f>IFERROR(VLOOKUP(AA113,DESPESAS!$A$2:$B$309,2,FALSE),)</f>
        <v>0</v>
      </c>
      <c r="K113" s="360">
        <f>IFERROR(VLOOKUP(AA113,DESPESAS!$A$2:$C$309,3,FALSE),)</f>
        <v>0</v>
      </c>
      <c r="L113" s="352">
        <f>CAZUL!F110</f>
        <v>0</v>
      </c>
      <c r="M113" s="387">
        <f>CAZUL!G110</f>
        <v>0</v>
      </c>
      <c r="N113" s="352">
        <f>CAZUL!H110</f>
        <v>0</v>
      </c>
      <c r="O113" s="298" t="str">
        <f>DESPESAS!E2</f>
        <v>BRADESCO</v>
      </c>
      <c r="P113" s="30"/>
      <c r="AA113" s="389">
        <f>CAZUL!C110</f>
        <v>0</v>
      </c>
    </row>
    <row r="114" spans="1:27" ht="12.75" hidden="1" customHeight="1" x14ac:dyDescent="0.25">
      <c r="A114" s="346"/>
      <c r="B114" s="349" t="s">
        <v>422</v>
      </c>
      <c r="C114" s="26"/>
      <c r="D114" s="360">
        <v>1</v>
      </c>
      <c r="E114" s="298">
        <f>CAZUL!B111</f>
        <v>0</v>
      </c>
      <c r="F114" s="365">
        <f>CAZUL!N111</f>
        <v>0</v>
      </c>
      <c r="G114" s="351" t="str">
        <f>DESPESAS!D2</f>
        <v>UPA JACAREPAGUA</v>
      </c>
      <c r="H114" s="388">
        <f>IFERROR(VLOOKUP(I114,FORNECEDOR!$A$1:$B$301,2,FALSE),)</f>
        <v>0</v>
      </c>
      <c r="I114" s="391">
        <f>CAZUL!E111</f>
        <v>0</v>
      </c>
      <c r="J114" s="360">
        <f>IFERROR(VLOOKUP(AA114,DESPESAS!$A$2:$B$309,2,FALSE),)</f>
        <v>0</v>
      </c>
      <c r="K114" s="360">
        <f>IFERROR(VLOOKUP(AA114,DESPESAS!$A$2:$C$309,3,FALSE),)</f>
        <v>0</v>
      </c>
      <c r="L114" s="352">
        <f>CAZUL!F111</f>
        <v>0</v>
      </c>
      <c r="M114" s="387">
        <f>CAZUL!G111</f>
        <v>0</v>
      </c>
      <c r="N114" s="352">
        <f>CAZUL!H111</f>
        <v>0</v>
      </c>
      <c r="O114" s="298" t="str">
        <f>DESPESAS!E2</f>
        <v>BRADESCO</v>
      </c>
      <c r="P114" s="30"/>
      <c r="AA114" s="389">
        <f>CAZUL!C111</f>
        <v>0</v>
      </c>
    </row>
    <row r="115" spans="1:27" ht="12.75" hidden="1" customHeight="1" x14ac:dyDescent="0.25">
      <c r="A115" s="346"/>
      <c r="B115" s="349" t="s">
        <v>422</v>
      </c>
      <c r="C115" s="26"/>
      <c r="D115" s="360">
        <v>2781353</v>
      </c>
      <c r="E115" s="298">
        <f>CAZUL!B112</f>
        <v>0</v>
      </c>
      <c r="F115" s="365">
        <f>CAZUL!N112</f>
        <v>0</v>
      </c>
      <c r="G115" s="351" t="str">
        <f>DESPESAS!D2</f>
        <v>UPA JACAREPAGUA</v>
      </c>
      <c r="H115" s="388">
        <f>IFERROR(VLOOKUP(I115,FORNECEDOR!$A$1:$B$301,2,FALSE),)</f>
        <v>0</v>
      </c>
      <c r="I115" s="391">
        <f>CAZUL!E112</f>
        <v>0</v>
      </c>
      <c r="J115" s="360">
        <f>IFERROR(VLOOKUP(AA115,DESPESAS!$A$2:$B$309,2,FALSE),)</f>
        <v>0</v>
      </c>
      <c r="K115" s="360">
        <f>IFERROR(VLOOKUP(AA115,DESPESAS!$A$2:$C$309,3,FALSE),)</f>
        <v>0</v>
      </c>
      <c r="L115" s="352">
        <f>CAZUL!F112</f>
        <v>0</v>
      </c>
      <c r="M115" s="387">
        <f>CAZUL!G112</f>
        <v>0</v>
      </c>
      <c r="N115" s="352">
        <f>CAZUL!H112</f>
        <v>0</v>
      </c>
      <c r="O115" s="298" t="str">
        <f>DESPESAS!E2</f>
        <v>BRADESCO</v>
      </c>
      <c r="P115" s="30"/>
      <c r="AA115" s="389">
        <f>CAZUL!C112</f>
        <v>0</v>
      </c>
    </row>
    <row r="116" spans="1:27" ht="12.75" hidden="1" customHeight="1" x14ac:dyDescent="0.25">
      <c r="A116" s="346"/>
      <c r="B116" s="349" t="s">
        <v>422</v>
      </c>
      <c r="C116" s="26"/>
      <c r="D116" s="360">
        <v>5214858</v>
      </c>
      <c r="E116" s="298">
        <f>CAZUL!B113</f>
        <v>0</v>
      </c>
      <c r="F116" s="365">
        <f>CAZUL!N113</f>
        <v>0</v>
      </c>
      <c r="G116" s="351" t="str">
        <f>DESPESAS!D2</f>
        <v>UPA JACAREPAGUA</v>
      </c>
      <c r="H116" s="388">
        <f>IFERROR(VLOOKUP(I116,FORNECEDOR!$A$1:$B$301,2,FALSE),)</f>
        <v>0</v>
      </c>
      <c r="I116" s="391">
        <f>CAZUL!E113</f>
        <v>0</v>
      </c>
      <c r="J116" s="360">
        <f>IFERROR(VLOOKUP(AA116,DESPESAS!$A$2:$B$309,2,FALSE),)</f>
        <v>0</v>
      </c>
      <c r="K116" s="360">
        <f>IFERROR(VLOOKUP(AA116,DESPESAS!$A$2:$C$309,3,FALSE),)</f>
        <v>0</v>
      </c>
      <c r="L116" s="352">
        <f>CAZUL!F113</f>
        <v>0</v>
      </c>
      <c r="M116" s="387">
        <f>CAZUL!G113</f>
        <v>0</v>
      </c>
      <c r="N116" s="352">
        <f>CAZUL!H113</f>
        <v>0</v>
      </c>
      <c r="O116" s="298" t="str">
        <f>DESPESAS!E2</f>
        <v>BRADESCO</v>
      </c>
      <c r="P116" s="30"/>
      <c r="AA116" s="389">
        <f>CAZUL!C113</f>
        <v>0</v>
      </c>
    </row>
    <row r="117" spans="1:27" ht="12.75" hidden="1" customHeight="1" x14ac:dyDescent="0.25">
      <c r="A117" s="346"/>
      <c r="B117" s="349" t="s">
        <v>422</v>
      </c>
      <c r="C117" s="26"/>
      <c r="D117" s="360"/>
      <c r="E117" s="298">
        <f>CAZUL!B114</f>
        <v>0</v>
      </c>
      <c r="F117" s="365">
        <f>CAZUL!N114</f>
        <v>0</v>
      </c>
      <c r="G117" s="351" t="str">
        <f>DESPESAS!D2</f>
        <v>UPA JACAREPAGUA</v>
      </c>
      <c r="H117" s="388">
        <f>IFERROR(VLOOKUP(I117,FORNECEDOR!$A$1:$B$301,2,FALSE),)</f>
        <v>0</v>
      </c>
      <c r="I117" s="391">
        <f>CAZUL!E114</f>
        <v>0</v>
      </c>
      <c r="J117" s="360">
        <f>IFERROR(VLOOKUP(AA117,DESPESAS!$A$2:$B$309,2,FALSE),)</f>
        <v>0</v>
      </c>
      <c r="K117" s="360">
        <f>IFERROR(VLOOKUP(AA117,DESPESAS!$A$2:$C$309,3,FALSE),)</f>
        <v>0</v>
      </c>
      <c r="L117" s="352">
        <f>CAZUL!F114</f>
        <v>0</v>
      </c>
      <c r="M117" s="387">
        <f>CAZUL!G114</f>
        <v>0</v>
      </c>
      <c r="N117" s="352">
        <f>CAZUL!H114</f>
        <v>0</v>
      </c>
      <c r="O117" s="298" t="str">
        <f>DESPESAS!E2</f>
        <v>BRADESCO</v>
      </c>
      <c r="P117" s="30"/>
      <c r="AA117" s="389">
        <f>CAZUL!C114</f>
        <v>0</v>
      </c>
    </row>
    <row r="118" spans="1:27" ht="12.75" hidden="1" customHeight="1" x14ac:dyDescent="0.25">
      <c r="A118" s="346"/>
      <c r="B118" s="349" t="s">
        <v>422</v>
      </c>
      <c r="C118" s="344"/>
      <c r="D118" s="360"/>
      <c r="E118" s="298">
        <f>CAZUL!B115</f>
        <v>0</v>
      </c>
      <c r="F118" s="365">
        <f>CAZUL!N115</f>
        <v>0</v>
      </c>
      <c r="G118" s="351" t="str">
        <f>DESPESAS!D2</f>
        <v>UPA JACAREPAGUA</v>
      </c>
      <c r="H118" s="388">
        <f>IFERROR(VLOOKUP(I118,FORNECEDOR!$A$1:$B$301,2,FALSE),)</f>
        <v>0</v>
      </c>
      <c r="I118" s="391">
        <f>CAZUL!E115</f>
        <v>0</v>
      </c>
      <c r="J118" s="360">
        <f>IFERROR(VLOOKUP(AA118,DESPESAS!$A$2:$B$309,2,FALSE),)</f>
        <v>0</v>
      </c>
      <c r="K118" s="360">
        <f>IFERROR(VLOOKUP(AA118,DESPESAS!$A$2:$C$309,3,FALSE),)</f>
        <v>0</v>
      </c>
      <c r="L118" s="352">
        <f>CAZUL!F115</f>
        <v>0</v>
      </c>
      <c r="M118" s="387">
        <f>CAZUL!G115</f>
        <v>0</v>
      </c>
      <c r="N118" s="352">
        <f>CAZUL!H115</f>
        <v>0</v>
      </c>
      <c r="O118" s="298" t="str">
        <f>DESPESAS!E2</f>
        <v>BRADESCO</v>
      </c>
      <c r="P118" s="30"/>
      <c r="AA118" s="389">
        <f>CAZUL!C115</f>
        <v>0</v>
      </c>
    </row>
    <row r="119" spans="1:27" ht="12.75" hidden="1" customHeight="1" x14ac:dyDescent="0.25">
      <c r="A119" s="346"/>
      <c r="B119" s="349" t="s">
        <v>422</v>
      </c>
      <c r="C119" s="26"/>
      <c r="D119" s="360"/>
      <c r="E119" s="298">
        <f>CAZUL!B116</f>
        <v>0</v>
      </c>
      <c r="F119" s="365">
        <f>CAZUL!N116</f>
        <v>0</v>
      </c>
      <c r="G119" s="351" t="str">
        <f>DESPESAS!D2</f>
        <v>UPA JACAREPAGUA</v>
      </c>
      <c r="H119" s="388">
        <f>IFERROR(VLOOKUP(I119,FORNECEDOR!$A$1:$B$301,2,FALSE),)</f>
        <v>0</v>
      </c>
      <c r="I119" s="391">
        <f>CAZUL!E116</f>
        <v>0</v>
      </c>
      <c r="J119" s="360">
        <f>IFERROR(VLOOKUP(AA119,DESPESAS!$A$2:$B$309,2,FALSE),)</f>
        <v>0</v>
      </c>
      <c r="K119" s="360">
        <f>IFERROR(VLOOKUP(AA119,DESPESAS!$A$2:$C$309,3,FALSE),)</f>
        <v>0</v>
      </c>
      <c r="L119" s="352">
        <f>CAZUL!F116</f>
        <v>0</v>
      </c>
      <c r="M119" s="387">
        <f>CAZUL!G116</f>
        <v>0</v>
      </c>
      <c r="N119" s="352">
        <f>CAZUL!H116</f>
        <v>0</v>
      </c>
      <c r="O119" s="298" t="str">
        <f>DESPESAS!E2</f>
        <v>BRADESCO</v>
      </c>
      <c r="P119" s="30" t="s">
        <v>828</v>
      </c>
      <c r="AA119" s="389">
        <f>CAZUL!C116</f>
        <v>0</v>
      </c>
    </row>
    <row r="120" spans="1:27" ht="12.75" hidden="1" customHeight="1" x14ac:dyDescent="0.25">
      <c r="A120" s="346"/>
      <c r="B120" s="349" t="s">
        <v>422</v>
      </c>
      <c r="C120" s="26"/>
      <c r="D120" s="360"/>
      <c r="E120" s="298">
        <f>CAZUL!B117</f>
        <v>0</v>
      </c>
      <c r="F120" s="365">
        <f>CAZUL!N117</f>
        <v>0</v>
      </c>
      <c r="G120" s="351" t="str">
        <f>DESPESAS!D2</f>
        <v>UPA JACAREPAGUA</v>
      </c>
      <c r="H120" s="388">
        <f>IFERROR(VLOOKUP(I120,FORNECEDOR!$A$1:$B$301,2,FALSE),)</f>
        <v>0</v>
      </c>
      <c r="I120" s="391">
        <f>CAZUL!E117</f>
        <v>0</v>
      </c>
      <c r="J120" s="360">
        <f>IFERROR(VLOOKUP(AA120,DESPESAS!$A$2:$B$309,2,FALSE),)</f>
        <v>0</v>
      </c>
      <c r="K120" s="360">
        <f>IFERROR(VLOOKUP(AA120,DESPESAS!$A$2:$C$309,3,FALSE),)</f>
        <v>0</v>
      </c>
      <c r="L120" s="352">
        <f>CAZUL!F117</f>
        <v>0</v>
      </c>
      <c r="M120" s="387">
        <f>CAZUL!G117</f>
        <v>0</v>
      </c>
      <c r="N120" s="352">
        <f>CAZUL!H117</f>
        <v>0</v>
      </c>
      <c r="O120" s="298" t="str">
        <f>DESPESAS!E2</f>
        <v>BRADESCO</v>
      </c>
      <c r="P120" s="30" t="s">
        <v>828</v>
      </c>
      <c r="AA120" s="389">
        <f>CAZUL!C117</f>
        <v>0</v>
      </c>
    </row>
    <row r="121" spans="1:27" ht="12.75" hidden="1" customHeight="1" x14ac:dyDescent="0.25">
      <c r="A121" s="346"/>
      <c r="B121" s="349" t="s">
        <v>422</v>
      </c>
      <c r="C121" s="26"/>
      <c r="D121" s="360"/>
      <c r="E121" s="298">
        <f>CAZUL!B118</f>
        <v>0</v>
      </c>
      <c r="F121" s="365">
        <f>CAZUL!N118</f>
        <v>0</v>
      </c>
      <c r="G121" s="351" t="str">
        <f>DESPESAS!D2</f>
        <v>UPA JACAREPAGUA</v>
      </c>
      <c r="H121" s="388">
        <f>IFERROR(VLOOKUP(I121,FORNECEDOR!$A$1:$B$301,2,FALSE),)</f>
        <v>0</v>
      </c>
      <c r="I121" s="391">
        <f>CAZUL!E118</f>
        <v>0</v>
      </c>
      <c r="J121" s="360">
        <f>IFERROR(VLOOKUP(AA121,DESPESAS!$A$2:$B$309,2,FALSE),)</f>
        <v>0</v>
      </c>
      <c r="K121" s="360">
        <f>IFERROR(VLOOKUP(AA121,DESPESAS!$A$2:$C$309,3,FALSE),)</f>
        <v>0</v>
      </c>
      <c r="L121" s="352">
        <f>CAZUL!F118</f>
        <v>0</v>
      </c>
      <c r="M121" s="387">
        <f>CAZUL!G118</f>
        <v>0</v>
      </c>
      <c r="N121" s="352">
        <f>CAZUL!H118</f>
        <v>0</v>
      </c>
      <c r="O121" s="298" t="str">
        <f>DESPESAS!E2</f>
        <v>BRADESCO</v>
      </c>
      <c r="P121" s="30" t="s">
        <v>829</v>
      </c>
      <c r="AA121" s="389">
        <f>CAZUL!C118</f>
        <v>0</v>
      </c>
    </row>
    <row r="122" spans="1:27" ht="12.75" hidden="1" customHeight="1" x14ac:dyDescent="0.25">
      <c r="A122" s="346"/>
      <c r="B122" s="349" t="s">
        <v>422</v>
      </c>
      <c r="C122" s="344"/>
      <c r="D122" s="360"/>
      <c r="E122" s="298">
        <f>CAZUL!B119</f>
        <v>0</v>
      </c>
      <c r="F122" s="365">
        <f>CAZUL!N119</f>
        <v>0</v>
      </c>
      <c r="G122" s="351" t="str">
        <f>DESPESAS!D2</f>
        <v>UPA JACAREPAGUA</v>
      </c>
      <c r="H122" s="388">
        <f>IFERROR(VLOOKUP(I122,FORNECEDOR!$A$1:$B$301,2,FALSE),)</f>
        <v>0</v>
      </c>
      <c r="I122" s="391">
        <f>CAZUL!E119</f>
        <v>0</v>
      </c>
      <c r="J122" s="360">
        <f>IFERROR(VLOOKUP(AA122,DESPESAS!$A$2:$B$309,2,FALSE),)</f>
        <v>0</v>
      </c>
      <c r="K122" s="360">
        <f>IFERROR(VLOOKUP(AA122,DESPESAS!$A$2:$C$309,3,FALSE),)</f>
        <v>0</v>
      </c>
      <c r="L122" s="352">
        <f>CAZUL!F119</f>
        <v>0</v>
      </c>
      <c r="M122" s="387">
        <f>CAZUL!G119</f>
        <v>0</v>
      </c>
      <c r="N122" s="352">
        <f>CAZUL!H119</f>
        <v>0</v>
      </c>
      <c r="O122" s="298" t="str">
        <f>DESPESAS!E2</f>
        <v>BRADESCO</v>
      </c>
      <c r="P122" s="30"/>
      <c r="AA122" s="389">
        <f>CAZUL!C119</f>
        <v>0</v>
      </c>
    </row>
    <row r="123" spans="1:27" ht="12.75" hidden="1" customHeight="1" x14ac:dyDescent="0.25">
      <c r="A123" s="346"/>
      <c r="B123" s="349" t="s">
        <v>422</v>
      </c>
      <c r="C123" s="26"/>
      <c r="D123" s="360"/>
      <c r="E123" s="298">
        <f>CAZUL!B120</f>
        <v>0</v>
      </c>
      <c r="F123" s="365">
        <f>CAZUL!N120</f>
        <v>0</v>
      </c>
      <c r="G123" s="351" t="str">
        <f>DESPESAS!D2</f>
        <v>UPA JACAREPAGUA</v>
      </c>
      <c r="H123" s="388">
        <f>IFERROR(VLOOKUP(I123,FORNECEDOR!$A$1:$B$301,2,FALSE),)</f>
        <v>0</v>
      </c>
      <c r="I123" s="391">
        <f>CAZUL!E120</f>
        <v>0</v>
      </c>
      <c r="J123" s="360">
        <f>IFERROR(VLOOKUP(AA123,DESPESAS!$A$2:$B$309,2,FALSE),)</f>
        <v>0</v>
      </c>
      <c r="K123" s="360">
        <f>IFERROR(VLOOKUP(AA123,DESPESAS!$A$2:$C$309,3,FALSE),)</f>
        <v>0</v>
      </c>
      <c r="L123" s="352">
        <f>CAZUL!F120</f>
        <v>0</v>
      </c>
      <c r="M123" s="387">
        <f>CAZUL!G120</f>
        <v>0</v>
      </c>
      <c r="N123" s="352">
        <f>CAZUL!H120</f>
        <v>0</v>
      </c>
      <c r="O123" s="298" t="str">
        <f>DESPESAS!E2</f>
        <v>BRADESCO</v>
      </c>
      <c r="P123" s="30"/>
      <c r="AA123" s="389">
        <f>CAZUL!C120</f>
        <v>0</v>
      </c>
    </row>
    <row r="124" spans="1:27" ht="12.75" hidden="1" customHeight="1" x14ac:dyDescent="0.25">
      <c r="A124" s="346"/>
      <c r="B124" s="349" t="s">
        <v>422</v>
      </c>
      <c r="C124" s="26"/>
      <c r="D124" s="360"/>
      <c r="E124" s="298">
        <f>CAZUL!B121</f>
        <v>0</v>
      </c>
      <c r="F124" s="365">
        <f>CAZUL!N121</f>
        <v>0</v>
      </c>
      <c r="G124" s="351" t="str">
        <f>DESPESAS!D2</f>
        <v>UPA JACAREPAGUA</v>
      </c>
      <c r="H124" s="388">
        <f>IFERROR(VLOOKUP(I124,FORNECEDOR!$A$1:$B$301,2,FALSE),)</f>
        <v>0</v>
      </c>
      <c r="I124" s="391">
        <f>CAZUL!E121</f>
        <v>0</v>
      </c>
      <c r="J124" s="360">
        <f>IFERROR(VLOOKUP(AA124,DESPESAS!$A$2:$B$309,2,FALSE),)</f>
        <v>0</v>
      </c>
      <c r="K124" s="360">
        <f>IFERROR(VLOOKUP(AA124,DESPESAS!$A$2:$C$309,3,FALSE),)</f>
        <v>0</v>
      </c>
      <c r="L124" s="352">
        <f>CAZUL!F121</f>
        <v>0</v>
      </c>
      <c r="M124" s="387">
        <f>CAZUL!G121</f>
        <v>0</v>
      </c>
      <c r="N124" s="352">
        <f>CAZUL!H121</f>
        <v>0</v>
      </c>
      <c r="O124" s="298" t="str">
        <f>DESPESAS!E2</f>
        <v>BRADESCO</v>
      </c>
      <c r="P124" s="30"/>
      <c r="AA124" s="389">
        <f>CAZUL!C121</f>
        <v>0</v>
      </c>
    </row>
    <row r="125" spans="1:27" ht="12.75" hidden="1" customHeight="1" x14ac:dyDescent="0.25">
      <c r="A125" s="346"/>
      <c r="B125" s="349" t="s">
        <v>422</v>
      </c>
      <c r="C125" s="26"/>
      <c r="D125" s="360"/>
      <c r="E125" s="298">
        <f>CAZUL!B122</f>
        <v>0</v>
      </c>
      <c r="F125" s="365">
        <f>CAZUL!N122</f>
        <v>0</v>
      </c>
      <c r="G125" s="351" t="str">
        <f>DESPESAS!D2</f>
        <v>UPA JACAREPAGUA</v>
      </c>
      <c r="H125" s="388">
        <f>IFERROR(VLOOKUP(I125,FORNECEDOR!$A$1:$B$301,2,FALSE),)</f>
        <v>0</v>
      </c>
      <c r="I125" s="391">
        <f>CAZUL!E122</f>
        <v>0</v>
      </c>
      <c r="J125" s="360">
        <f>IFERROR(VLOOKUP(AA125,DESPESAS!$A$2:$B$309,2,FALSE),)</f>
        <v>0</v>
      </c>
      <c r="K125" s="360">
        <f>IFERROR(VLOOKUP(AA125,DESPESAS!$A$2:$C$309,3,FALSE),)</f>
        <v>0</v>
      </c>
      <c r="L125" s="352">
        <f>CAZUL!F122</f>
        <v>0</v>
      </c>
      <c r="M125" s="387">
        <f>CAZUL!G122</f>
        <v>0</v>
      </c>
      <c r="N125" s="352">
        <f>CAZUL!H122</f>
        <v>0</v>
      </c>
      <c r="O125" s="298" t="str">
        <f>DESPESAS!E2</f>
        <v>BRADESCO</v>
      </c>
      <c r="P125" s="30"/>
      <c r="AA125" s="389">
        <f>CAZUL!C122</f>
        <v>0</v>
      </c>
    </row>
    <row r="126" spans="1:27" ht="12.75" hidden="1" customHeight="1" x14ac:dyDescent="0.25">
      <c r="A126" s="346"/>
      <c r="B126" s="349" t="s">
        <v>422</v>
      </c>
      <c r="C126" s="26"/>
      <c r="D126" s="360"/>
      <c r="E126" s="298">
        <f>CAZUL!B123</f>
        <v>0</v>
      </c>
      <c r="F126" s="365">
        <f>CAZUL!B123</f>
        <v>0</v>
      </c>
      <c r="G126" s="351" t="str">
        <f>DESPESAS!D2</f>
        <v>UPA JACAREPAGUA</v>
      </c>
      <c r="H126" s="388">
        <f>IFERROR(VLOOKUP(I126,FORNECEDOR!$A$1:$B$301,2,FALSE),)</f>
        <v>0</v>
      </c>
      <c r="I126" s="391">
        <f>CAZUL!E123</f>
        <v>0</v>
      </c>
      <c r="J126" s="360">
        <f>IFERROR(VLOOKUP(AA126,DESPESAS!$A$2:$B$309,2,FALSE),)</f>
        <v>0</v>
      </c>
      <c r="K126" s="360">
        <f>IFERROR(VLOOKUP(AA126,DESPESAS!$A$2:$C$309,3,FALSE),)</f>
        <v>0</v>
      </c>
      <c r="L126" s="352">
        <f>CAZUL!F123</f>
        <v>0</v>
      </c>
      <c r="M126" s="387">
        <f>CAZUL!G123</f>
        <v>0</v>
      </c>
      <c r="N126" s="352">
        <f>CAZUL!H123</f>
        <v>0</v>
      </c>
      <c r="O126" s="298" t="str">
        <f>DESPESAS!E2</f>
        <v>BRADESCO</v>
      </c>
      <c r="P126" s="30"/>
      <c r="AA126" s="389">
        <f>CAZUL!C123</f>
        <v>0</v>
      </c>
    </row>
    <row r="127" spans="1:27" ht="12.75" hidden="1" customHeight="1" x14ac:dyDescent="0.25">
      <c r="A127" s="346"/>
      <c r="B127" s="349" t="s">
        <v>422</v>
      </c>
      <c r="C127" s="26"/>
      <c r="D127" s="360"/>
      <c r="E127" s="298">
        <f>CAZUL!B124</f>
        <v>0</v>
      </c>
      <c r="F127" s="365">
        <f>CAZUL!B124</f>
        <v>0</v>
      </c>
      <c r="G127" s="351" t="str">
        <f>DESPESAS!D2</f>
        <v>UPA JACAREPAGUA</v>
      </c>
      <c r="H127" s="388">
        <f>IFERROR(VLOOKUP(I127,FORNECEDOR!$A$1:$B$301,2,FALSE),)</f>
        <v>0</v>
      </c>
      <c r="I127" s="391">
        <f>CAZUL!E124</f>
        <v>0</v>
      </c>
      <c r="J127" s="360">
        <f>IFERROR(VLOOKUP(AA127,DESPESAS!$A$2:$B$309,2,FALSE),)</f>
        <v>0</v>
      </c>
      <c r="K127" s="360">
        <f>IFERROR(VLOOKUP(AA127,DESPESAS!$A$2:$C$309,3,FALSE),)</f>
        <v>0</v>
      </c>
      <c r="L127" s="352">
        <f>CAZUL!F124</f>
        <v>0</v>
      </c>
      <c r="M127" s="387">
        <f>CAZUL!G124</f>
        <v>0</v>
      </c>
      <c r="N127" s="352">
        <f>CAZUL!H124</f>
        <v>0</v>
      </c>
      <c r="O127" s="298" t="str">
        <f>DESPESAS!E2</f>
        <v>BRADESCO</v>
      </c>
      <c r="P127" s="30"/>
      <c r="AA127" s="389">
        <f>CAZUL!C124</f>
        <v>0</v>
      </c>
    </row>
    <row r="128" spans="1:27" ht="12.75" hidden="1" customHeight="1" x14ac:dyDescent="0.25">
      <c r="A128" s="346"/>
      <c r="B128" s="349" t="s">
        <v>422</v>
      </c>
      <c r="C128" s="26"/>
      <c r="D128" s="360"/>
      <c r="E128" s="298">
        <f>CAZUL!B125</f>
        <v>0</v>
      </c>
      <c r="F128" s="365">
        <f>CAZUL!B125</f>
        <v>0</v>
      </c>
      <c r="G128" s="351" t="str">
        <f>DESPESAS!D2</f>
        <v>UPA JACAREPAGUA</v>
      </c>
      <c r="H128" s="388">
        <f>IFERROR(VLOOKUP(I128,FORNECEDOR!$A$1:$B$301,2,FALSE),)</f>
        <v>0</v>
      </c>
      <c r="I128" s="391">
        <f>CAZUL!E125</f>
        <v>0</v>
      </c>
      <c r="J128" s="360">
        <f>IFERROR(VLOOKUP(AA128,DESPESAS!$A$2:$B$309,2,FALSE),)</f>
        <v>0</v>
      </c>
      <c r="K128" s="360">
        <f>IFERROR(VLOOKUP(AA128,DESPESAS!$A$2:$C$309,3,FALSE),)</f>
        <v>0</v>
      </c>
      <c r="L128" s="352">
        <f>CAZUL!F125</f>
        <v>0</v>
      </c>
      <c r="M128" s="387">
        <f>CAZUL!G125</f>
        <v>0</v>
      </c>
      <c r="N128" s="352">
        <f>CAZUL!H125</f>
        <v>0</v>
      </c>
      <c r="O128" s="298" t="str">
        <f>DESPESAS!E2</f>
        <v>BRADESCO</v>
      </c>
      <c r="P128" s="30"/>
      <c r="AA128" s="389">
        <f>CAZUL!C125</f>
        <v>0</v>
      </c>
    </row>
    <row r="129" spans="1:27" ht="12.75" hidden="1" customHeight="1" x14ac:dyDescent="0.25">
      <c r="A129" s="346"/>
      <c r="B129" s="349" t="s">
        <v>422</v>
      </c>
      <c r="C129" s="26"/>
      <c r="D129" s="360"/>
      <c r="E129" s="298">
        <f>CAZUL!B126</f>
        <v>0</v>
      </c>
      <c r="F129" s="365">
        <f>CAZUL!B126</f>
        <v>0</v>
      </c>
      <c r="G129" s="351" t="str">
        <f>DESPESAS!D2</f>
        <v>UPA JACAREPAGUA</v>
      </c>
      <c r="H129" s="388">
        <f>IFERROR(VLOOKUP(I129,FORNECEDOR!$A$1:$B$301,2,FALSE),)</f>
        <v>0</v>
      </c>
      <c r="I129" s="391">
        <f>CAZUL!E126</f>
        <v>0</v>
      </c>
      <c r="J129" s="360">
        <f>IFERROR(VLOOKUP(AA129,DESPESAS!$A$2:$B$309,2,FALSE),)</f>
        <v>0</v>
      </c>
      <c r="K129" s="360">
        <f>IFERROR(VLOOKUP(AA129,DESPESAS!$A$2:$C$309,3,FALSE),)</f>
        <v>0</v>
      </c>
      <c r="L129" s="352">
        <f>CAZUL!F126</f>
        <v>0</v>
      </c>
      <c r="M129" s="387">
        <f>CAZUL!G126</f>
        <v>0</v>
      </c>
      <c r="N129" s="352">
        <f>CAZUL!H126</f>
        <v>0</v>
      </c>
      <c r="O129" s="298" t="str">
        <f>DESPESAS!E2</f>
        <v>BRADESCO</v>
      </c>
      <c r="P129" s="30"/>
      <c r="AA129" s="389">
        <f>CAZUL!C126</f>
        <v>0</v>
      </c>
    </row>
    <row r="130" spans="1:27" ht="12.75" hidden="1" customHeight="1" x14ac:dyDescent="0.25">
      <c r="A130" s="346"/>
      <c r="B130" s="349" t="s">
        <v>422</v>
      </c>
      <c r="C130" s="26"/>
      <c r="D130" s="360"/>
      <c r="E130" s="298">
        <f>CAZUL!B127</f>
        <v>0</v>
      </c>
      <c r="F130" s="365">
        <f>CAZUL!B127</f>
        <v>0</v>
      </c>
      <c r="G130" s="351" t="str">
        <f>DESPESAS!D2</f>
        <v>UPA JACAREPAGUA</v>
      </c>
      <c r="H130" s="388">
        <f>IFERROR(VLOOKUP(I130,FORNECEDOR!$A$1:$B$301,2,FALSE),)</f>
        <v>0</v>
      </c>
      <c r="I130" s="391">
        <f>CAZUL!E127</f>
        <v>0</v>
      </c>
      <c r="J130" s="360">
        <f>IFERROR(VLOOKUP(AA130,DESPESAS!$A$2:$B$309,2,FALSE),)</f>
        <v>0</v>
      </c>
      <c r="K130" s="360">
        <f>IFERROR(VLOOKUP(AA130,DESPESAS!$A$2:$C$309,3,FALSE),)</f>
        <v>0</v>
      </c>
      <c r="L130" s="352">
        <f>CAZUL!F127</f>
        <v>0</v>
      </c>
      <c r="M130" s="387">
        <f>CAZUL!G127</f>
        <v>0</v>
      </c>
      <c r="N130" s="352">
        <f>CAZUL!H127</f>
        <v>0</v>
      </c>
      <c r="O130" s="298" t="str">
        <f>DESPESAS!E2</f>
        <v>BRADESCO</v>
      </c>
      <c r="P130" s="30"/>
      <c r="AA130" s="389">
        <f>CAZUL!C127</f>
        <v>0</v>
      </c>
    </row>
    <row r="131" spans="1:27" ht="12.75" hidden="1" customHeight="1" x14ac:dyDescent="0.25">
      <c r="A131" s="346"/>
      <c r="B131" s="349" t="s">
        <v>422</v>
      </c>
      <c r="C131" s="26"/>
      <c r="D131" s="360"/>
      <c r="E131" s="298">
        <f>CAZUL!B128</f>
        <v>0</v>
      </c>
      <c r="F131" s="365">
        <f>CAZUL!B128</f>
        <v>0</v>
      </c>
      <c r="G131" s="351" t="str">
        <f>DESPESAS!D2</f>
        <v>UPA JACAREPAGUA</v>
      </c>
      <c r="H131" s="388">
        <f>IFERROR(VLOOKUP(I131,FORNECEDOR!$A$1:$B$301,2,FALSE),)</f>
        <v>0</v>
      </c>
      <c r="I131" s="391">
        <f>CAZUL!E128</f>
        <v>0</v>
      </c>
      <c r="J131" s="360">
        <f>IFERROR(VLOOKUP(AA131,DESPESAS!$A$2:$B$309,2,FALSE),)</f>
        <v>0</v>
      </c>
      <c r="K131" s="360">
        <f>IFERROR(VLOOKUP(AA131,DESPESAS!$A$2:$C$309,3,FALSE),)</f>
        <v>0</v>
      </c>
      <c r="L131" s="352">
        <f>CAZUL!F128</f>
        <v>0</v>
      </c>
      <c r="M131" s="387">
        <f>CAZUL!G128</f>
        <v>0</v>
      </c>
      <c r="N131" s="352">
        <f>CAZUL!H128</f>
        <v>0</v>
      </c>
      <c r="O131" s="298" t="str">
        <f>DESPESAS!E2</f>
        <v>BRADESCO</v>
      </c>
      <c r="P131" s="30"/>
      <c r="AA131" s="389">
        <f>CAZUL!C128</f>
        <v>0</v>
      </c>
    </row>
    <row r="132" spans="1:27" ht="12.75" hidden="1" customHeight="1" x14ac:dyDescent="0.25">
      <c r="A132" s="346"/>
      <c r="B132" s="349" t="s">
        <v>422</v>
      </c>
      <c r="C132" s="26"/>
      <c r="D132" s="360"/>
      <c r="E132" s="298">
        <f>CAZUL!B129</f>
        <v>0</v>
      </c>
      <c r="F132" s="365">
        <f>CAZUL!B129</f>
        <v>0</v>
      </c>
      <c r="G132" s="351" t="str">
        <f>DESPESAS!D2</f>
        <v>UPA JACAREPAGUA</v>
      </c>
      <c r="H132" s="388">
        <f>IFERROR(VLOOKUP(I132,FORNECEDOR!$A$1:$B$301,2,FALSE),)</f>
        <v>0</v>
      </c>
      <c r="I132" s="391">
        <f>CAZUL!E129</f>
        <v>0</v>
      </c>
      <c r="J132" s="360">
        <f>IFERROR(VLOOKUP(AA132,DESPESAS!$A$2:$B$309,2,FALSE),)</f>
        <v>0</v>
      </c>
      <c r="K132" s="360">
        <f>IFERROR(VLOOKUP(AA132,DESPESAS!$A$2:$C$309,3,FALSE),)</f>
        <v>0</v>
      </c>
      <c r="L132" s="352">
        <f>CAZUL!F129</f>
        <v>0</v>
      </c>
      <c r="M132" s="387">
        <f>CAZUL!G129</f>
        <v>0</v>
      </c>
      <c r="N132" s="352">
        <f>CAZUL!H129</f>
        <v>0</v>
      </c>
      <c r="O132" s="298" t="str">
        <f>DESPESAS!E2</f>
        <v>BRADESCO</v>
      </c>
      <c r="P132" s="30"/>
      <c r="AA132" s="389">
        <f>CAZUL!C129</f>
        <v>0</v>
      </c>
    </row>
    <row r="133" spans="1:27" ht="12.75" hidden="1" customHeight="1" x14ac:dyDescent="0.25">
      <c r="A133" s="346"/>
      <c r="B133" s="349" t="s">
        <v>422</v>
      </c>
      <c r="C133" s="26"/>
      <c r="D133" s="360"/>
      <c r="E133" s="298">
        <f>CAZUL!B130</f>
        <v>0</v>
      </c>
      <c r="F133" s="365">
        <f>CAZUL!B130</f>
        <v>0</v>
      </c>
      <c r="G133" s="351" t="str">
        <f>DESPESAS!D2</f>
        <v>UPA JACAREPAGUA</v>
      </c>
      <c r="H133" s="388">
        <f>IFERROR(VLOOKUP(I133,FORNECEDOR!$A$1:$B$301,2,FALSE),)</f>
        <v>0</v>
      </c>
      <c r="I133" s="391">
        <f>CAZUL!E130</f>
        <v>0</v>
      </c>
      <c r="J133" s="360">
        <f>IFERROR(VLOOKUP(AA133,DESPESAS!$A$2:$B$309,2,FALSE),)</f>
        <v>0</v>
      </c>
      <c r="K133" s="360">
        <f>IFERROR(VLOOKUP(AA133,DESPESAS!$A$2:$C$309,3,FALSE),)</f>
        <v>0</v>
      </c>
      <c r="L133" s="352">
        <f>CAZUL!F130</f>
        <v>0</v>
      </c>
      <c r="M133" s="387">
        <f>CAZUL!G130</f>
        <v>0</v>
      </c>
      <c r="N133" s="352">
        <f>CAZUL!H130</f>
        <v>0</v>
      </c>
      <c r="O133" s="298" t="str">
        <f>DESPESAS!E2</f>
        <v>BRADESCO</v>
      </c>
      <c r="P133" s="30"/>
      <c r="AA133" s="389">
        <f>CAZUL!C130</f>
        <v>0</v>
      </c>
    </row>
    <row r="134" spans="1:27" ht="12.75" hidden="1" customHeight="1" x14ac:dyDescent="0.25">
      <c r="A134" s="346"/>
      <c r="B134" s="349" t="s">
        <v>422</v>
      </c>
      <c r="C134" s="26"/>
      <c r="D134" s="360"/>
      <c r="E134" s="298">
        <f>CAZUL!B131</f>
        <v>0</v>
      </c>
      <c r="F134" s="365">
        <f>CAZUL!B131</f>
        <v>0</v>
      </c>
      <c r="G134" s="351" t="str">
        <f>DESPESAS!D2</f>
        <v>UPA JACAREPAGUA</v>
      </c>
      <c r="H134" s="388">
        <f>IFERROR(VLOOKUP(I134,FORNECEDOR!$A$1:$B$301,2,FALSE),)</f>
        <v>0</v>
      </c>
      <c r="I134" s="391">
        <f>CAZUL!E131</f>
        <v>0</v>
      </c>
      <c r="J134" s="360">
        <f>IFERROR(VLOOKUP(AA134,DESPESAS!$A$2:$B$309,2,FALSE),)</f>
        <v>0</v>
      </c>
      <c r="K134" s="360">
        <f>IFERROR(VLOOKUP(AA134,DESPESAS!$A$2:$C$309,3,FALSE),)</f>
        <v>0</v>
      </c>
      <c r="L134" s="352">
        <f>CAZUL!F131</f>
        <v>0</v>
      </c>
      <c r="M134" s="387">
        <f>CAZUL!G131</f>
        <v>0</v>
      </c>
      <c r="N134" s="352">
        <f>CAZUL!H131</f>
        <v>0</v>
      </c>
      <c r="O134" s="298" t="str">
        <f>DESPESAS!E2</f>
        <v>BRADESCO</v>
      </c>
      <c r="P134" s="30"/>
      <c r="AA134" s="389">
        <f>CAZUL!C131</f>
        <v>0</v>
      </c>
    </row>
    <row r="135" spans="1:27" ht="12.75" hidden="1" customHeight="1" x14ac:dyDescent="0.25">
      <c r="A135" s="346"/>
      <c r="B135" s="349" t="s">
        <v>422</v>
      </c>
      <c r="C135" s="26"/>
      <c r="D135" s="360"/>
      <c r="E135" s="298">
        <f>CAZUL!B132</f>
        <v>0</v>
      </c>
      <c r="F135" s="365">
        <f>CAZUL!B132</f>
        <v>0</v>
      </c>
      <c r="G135" s="351" t="str">
        <f>DESPESAS!D2</f>
        <v>UPA JACAREPAGUA</v>
      </c>
      <c r="H135" s="388">
        <f>IFERROR(VLOOKUP(I135,FORNECEDOR!$A$1:$B$301,2,FALSE),)</f>
        <v>0</v>
      </c>
      <c r="I135" s="391">
        <f>CAZUL!E132</f>
        <v>0</v>
      </c>
      <c r="J135" s="360">
        <f>IFERROR(VLOOKUP(AA135,DESPESAS!$A$2:$B$309,2,FALSE),)</f>
        <v>0</v>
      </c>
      <c r="K135" s="360">
        <f>IFERROR(VLOOKUP(AA135,DESPESAS!$A$2:$C$309,3,FALSE),)</f>
        <v>0</v>
      </c>
      <c r="L135" s="352">
        <f>CAZUL!F132</f>
        <v>0</v>
      </c>
      <c r="M135" s="387">
        <f>CAZUL!G132</f>
        <v>0</v>
      </c>
      <c r="N135" s="352">
        <f>CAZUL!H132</f>
        <v>0</v>
      </c>
      <c r="O135" s="298" t="str">
        <f>DESPESAS!E2</f>
        <v>BRADESCO</v>
      </c>
      <c r="P135" s="30"/>
      <c r="AA135" s="389">
        <f>CAZUL!C132</f>
        <v>0</v>
      </c>
    </row>
    <row r="136" spans="1:27" ht="12.75" hidden="1" customHeight="1" x14ac:dyDescent="0.25">
      <c r="A136" s="346"/>
      <c r="B136" s="349" t="s">
        <v>422</v>
      </c>
      <c r="C136" s="26"/>
      <c r="D136" s="360"/>
      <c r="E136" s="298">
        <f>CAZUL!B133</f>
        <v>0</v>
      </c>
      <c r="F136" s="365">
        <f>CAZUL!B133</f>
        <v>0</v>
      </c>
      <c r="G136" s="351" t="str">
        <f>DESPESAS!D2</f>
        <v>UPA JACAREPAGUA</v>
      </c>
      <c r="H136" s="388">
        <f>IFERROR(VLOOKUP(I136,FORNECEDOR!$A$1:$B$301,2,FALSE),)</f>
        <v>0</v>
      </c>
      <c r="I136" s="391">
        <f>CAZUL!E133</f>
        <v>0</v>
      </c>
      <c r="J136" s="360">
        <f>IFERROR(VLOOKUP(AA136,DESPESAS!$A$2:$B$309,2,FALSE),)</f>
        <v>0</v>
      </c>
      <c r="K136" s="360">
        <f>IFERROR(VLOOKUP(AA136,DESPESAS!$A$2:$C$309,3,FALSE),)</f>
        <v>0</v>
      </c>
      <c r="L136" s="352">
        <f>CAZUL!F133</f>
        <v>0</v>
      </c>
      <c r="M136" s="387">
        <f>CAZUL!G133</f>
        <v>0</v>
      </c>
      <c r="N136" s="352">
        <f>CAZUL!H133</f>
        <v>0</v>
      </c>
      <c r="O136" s="298" t="str">
        <f>DESPESAS!E2</f>
        <v>BRADESCO</v>
      </c>
      <c r="P136" s="30"/>
      <c r="AA136" s="389">
        <f>CAZUL!C133</f>
        <v>0</v>
      </c>
    </row>
    <row r="137" spans="1:27" ht="12.75" hidden="1" customHeight="1" x14ac:dyDescent="0.25">
      <c r="A137" s="346"/>
      <c r="B137" s="349" t="s">
        <v>422</v>
      </c>
      <c r="C137" s="26"/>
      <c r="D137" s="360"/>
      <c r="E137" s="298">
        <f>CAZUL!B134</f>
        <v>0</v>
      </c>
      <c r="F137" s="365">
        <f>CAZUL!B134</f>
        <v>0</v>
      </c>
      <c r="G137" s="351" t="str">
        <f>DESPESAS!D2</f>
        <v>UPA JACAREPAGUA</v>
      </c>
      <c r="H137" s="388">
        <f>IFERROR(VLOOKUP(I137,FORNECEDOR!$A$1:$B$301,2,FALSE),)</f>
        <v>0</v>
      </c>
      <c r="I137" s="391">
        <f>CAZUL!E134</f>
        <v>0</v>
      </c>
      <c r="J137" s="360">
        <f>IFERROR(VLOOKUP(AA137,DESPESAS!$A$2:$B$309,2,FALSE),)</f>
        <v>0</v>
      </c>
      <c r="K137" s="360">
        <f>IFERROR(VLOOKUP(AA137,DESPESAS!$A$2:$C$309,3,FALSE),)</f>
        <v>0</v>
      </c>
      <c r="L137" s="352">
        <f>CAZUL!F134</f>
        <v>0</v>
      </c>
      <c r="M137" s="387">
        <f>CAZUL!G134</f>
        <v>0</v>
      </c>
      <c r="N137" s="352">
        <f>CAZUL!H134</f>
        <v>0</v>
      </c>
      <c r="O137" s="298" t="str">
        <f>DESPESAS!E2</f>
        <v>BRADESCO</v>
      </c>
      <c r="P137" s="30"/>
      <c r="AA137" s="389">
        <f>CAZUL!C134</f>
        <v>0</v>
      </c>
    </row>
    <row r="138" spans="1:27" ht="12.75" hidden="1" customHeight="1" x14ac:dyDescent="0.25">
      <c r="A138" s="346"/>
      <c r="B138" s="349" t="s">
        <v>422</v>
      </c>
      <c r="C138" s="26"/>
      <c r="D138" s="360"/>
      <c r="E138" s="298">
        <f>CAZUL!B135</f>
        <v>0</v>
      </c>
      <c r="F138" s="365">
        <f>CAZUL!B135</f>
        <v>0</v>
      </c>
      <c r="G138" s="351" t="str">
        <f>DESPESAS!D2</f>
        <v>UPA JACAREPAGUA</v>
      </c>
      <c r="H138" s="388">
        <f>IFERROR(VLOOKUP(I138,FORNECEDOR!$A$1:$B$301,2,FALSE),)</f>
        <v>0</v>
      </c>
      <c r="I138" s="391">
        <f>CAZUL!E135</f>
        <v>0</v>
      </c>
      <c r="J138" s="360">
        <f>IFERROR(VLOOKUP(AA138,DESPESAS!$A$2:$B$309,2,FALSE),)</f>
        <v>0</v>
      </c>
      <c r="K138" s="360">
        <f>IFERROR(VLOOKUP(AA138,DESPESAS!$A$2:$C$309,3,FALSE),)</f>
        <v>0</v>
      </c>
      <c r="L138" s="352">
        <f>CAZUL!F135</f>
        <v>0</v>
      </c>
      <c r="M138" s="387">
        <f>CAZUL!G135</f>
        <v>0</v>
      </c>
      <c r="N138" s="352">
        <f>CAZUL!H135</f>
        <v>0</v>
      </c>
      <c r="O138" s="298" t="str">
        <f>DESPESAS!E2</f>
        <v>BRADESCO</v>
      </c>
      <c r="P138" s="30"/>
      <c r="AA138" s="389">
        <f>CAZUL!C135</f>
        <v>0</v>
      </c>
    </row>
    <row r="139" spans="1:27" ht="12.75" hidden="1" customHeight="1" x14ac:dyDescent="0.25">
      <c r="A139" s="346"/>
      <c r="B139" s="349" t="s">
        <v>422</v>
      </c>
      <c r="C139" s="26"/>
      <c r="D139" s="360"/>
      <c r="E139" s="298">
        <f>CAZUL!B136</f>
        <v>0</v>
      </c>
      <c r="F139" s="365">
        <f>CAZUL!B136</f>
        <v>0</v>
      </c>
      <c r="G139" s="351" t="str">
        <f>DESPESAS!D2</f>
        <v>UPA JACAREPAGUA</v>
      </c>
      <c r="H139" s="388">
        <f>IFERROR(VLOOKUP(I139,FORNECEDOR!$A$1:$B$301,2,FALSE),)</f>
        <v>0</v>
      </c>
      <c r="I139" s="391">
        <f>CAZUL!E136</f>
        <v>0</v>
      </c>
      <c r="J139" s="360">
        <f>IFERROR(VLOOKUP(AA139,DESPESAS!$A$2:$B$309,2,FALSE),)</f>
        <v>0</v>
      </c>
      <c r="K139" s="360">
        <f>IFERROR(VLOOKUP(AA139,DESPESAS!$A$2:$C$309,3,FALSE),)</f>
        <v>0</v>
      </c>
      <c r="L139" s="352">
        <f>CAZUL!F136</f>
        <v>0</v>
      </c>
      <c r="M139" s="387">
        <f>CAZUL!G136</f>
        <v>0</v>
      </c>
      <c r="N139" s="352">
        <f>CAZUL!H136</f>
        <v>0</v>
      </c>
      <c r="O139" s="298" t="str">
        <f>DESPESAS!E2</f>
        <v>BRADESCO</v>
      </c>
      <c r="P139" s="30"/>
      <c r="AA139" s="389">
        <f>CAZUL!C136</f>
        <v>0</v>
      </c>
    </row>
    <row r="140" spans="1:27" ht="12.75" hidden="1" customHeight="1" x14ac:dyDescent="0.25">
      <c r="A140" s="346"/>
      <c r="B140" s="349" t="s">
        <v>422</v>
      </c>
      <c r="C140" s="26"/>
      <c r="D140" s="360"/>
      <c r="E140" s="298">
        <f>CAZUL!B137</f>
        <v>0</v>
      </c>
      <c r="F140" s="365">
        <f>CAZUL!B137</f>
        <v>0</v>
      </c>
      <c r="G140" s="351" t="str">
        <f>DESPESAS!D2</f>
        <v>UPA JACAREPAGUA</v>
      </c>
      <c r="H140" s="388">
        <f>IFERROR(VLOOKUP(I140,FORNECEDOR!$A$1:$B$301,2,FALSE),)</f>
        <v>0</v>
      </c>
      <c r="I140" s="391">
        <f>CAZUL!E137</f>
        <v>0</v>
      </c>
      <c r="J140" s="360">
        <f>IFERROR(VLOOKUP(AA140,DESPESAS!$A$2:$B$309,2,FALSE),)</f>
        <v>0</v>
      </c>
      <c r="K140" s="360">
        <f>IFERROR(VLOOKUP(AA140,DESPESAS!$A$2:$C$309,3,FALSE),)</f>
        <v>0</v>
      </c>
      <c r="L140" s="352">
        <f>CAZUL!F137</f>
        <v>0</v>
      </c>
      <c r="M140" s="387">
        <f>CAZUL!G137</f>
        <v>0</v>
      </c>
      <c r="N140" s="352">
        <f>CAZUL!H137</f>
        <v>0</v>
      </c>
      <c r="O140" s="298" t="str">
        <f>DESPESAS!E2</f>
        <v>BRADESCO</v>
      </c>
      <c r="P140" s="30"/>
      <c r="AA140" s="389">
        <f>CAZUL!C137</f>
        <v>0</v>
      </c>
    </row>
    <row r="141" spans="1:27" ht="12.75" hidden="1" customHeight="1" x14ac:dyDescent="0.25">
      <c r="A141" s="346"/>
      <c r="B141" s="349" t="s">
        <v>422</v>
      </c>
      <c r="C141" s="26"/>
      <c r="D141" s="360"/>
      <c r="E141" s="298">
        <f>CAZUL!B138</f>
        <v>0</v>
      </c>
      <c r="F141" s="365">
        <f>CAZUL!B138</f>
        <v>0</v>
      </c>
      <c r="G141" s="351" t="str">
        <f>DESPESAS!D2</f>
        <v>UPA JACAREPAGUA</v>
      </c>
      <c r="H141" s="388">
        <f>IFERROR(VLOOKUP(I141,FORNECEDOR!$A$1:$B$301,2,FALSE),)</f>
        <v>0</v>
      </c>
      <c r="I141" s="391">
        <f>CAZUL!E138</f>
        <v>0</v>
      </c>
      <c r="J141" s="360">
        <f>IFERROR(VLOOKUP(AA141,DESPESAS!$A$2:$B$309,2,FALSE),)</f>
        <v>0</v>
      </c>
      <c r="K141" s="360">
        <f>IFERROR(VLOOKUP(AA141,DESPESAS!$A$2:$C$309,3,FALSE),)</f>
        <v>0</v>
      </c>
      <c r="L141" s="352">
        <f>CAZUL!F138</f>
        <v>0</v>
      </c>
      <c r="M141" s="387">
        <f>CAZUL!G138</f>
        <v>0</v>
      </c>
      <c r="N141" s="352">
        <f>CAZUL!H138</f>
        <v>0</v>
      </c>
      <c r="O141" s="298" t="str">
        <f>DESPESAS!E2</f>
        <v>BRADESCO</v>
      </c>
      <c r="P141" s="30"/>
      <c r="AA141" s="389">
        <f>CAZUL!C138</f>
        <v>0</v>
      </c>
    </row>
    <row r="142" spans="1:27" ht="12.75" hidden="1" customHeight="1" x14ac:dyDescent="0.25">
      <c r="A142" s="346"/>
      <c r="B142" s="349" t="s">
        <v>422</v>
      </c>
      <c r="C142" s="26"/>
      <c r="D142" s="360"/>
      <c r="E142" s="298">
        <f>CAZUL!B139</f>
        <v>0</v>
      </c>
      <c r="F142" s="365">
        <f>CAZUL!B139</f>
        <v>0</v>
      </c>
      <c r="G142" s="351" t="str">
        <f>DESPESAS!D2</f>
        <v>UPA JACAREPAGUA</v>
      </c>
      <c r="H142" s="388">
        <f>IFERROR(VLOOKUP(I142,FORNECEDOR!$A$1:$B$301,2,FALSE),)</f>
        <v>0</v>
      </c>
      <c r="I142" s="391">
        <f>CAZUL!E139</f>
        <v>0</v>
      </c>
      <c r="J142" s="360">
        <f>IFERROR(VLOOKUP(AA142,DESPESAS!$A$2:$B$309,2,FALSE),)</f>
        <v>0</v>
      </c>
      <c r="K142" s="360">
        <f>IFERROR(VLOOKUP(AA142,DESPESAS!$A$2:$C$309,3,FALSE),)</f>
        <v>0</v>
      </c>
      <c r="L142" s="352">
        <f>CAZUL!F139</f>
        <v>0</v>
      </c>
      <c r="M142" s="387">
        <f>CAZUL!G139</f>
        <v>0</v>
      </c>
      <c r="N142" s="352">
        <f>CAZUL!H139</f>
        <v>0</v>
      </c>
      <c r="O142" s="298" t="str">
        <f>DESPESAS!E2</f>
        <v>BRADESCO</v>
      </c>
      <c r="P142" s="30"/>
      <c r="AA142" s="389">
        <f>CAZUL!C139</f>
        <v>0</v>
      </c>
    </row>
    <row r="143" spans="1:27" ht="12.75" hidden="1" customHeight="1" x14ac:dyDescent="0.25">
      <c r="A143" s="346"/>
      <c r="B143" s="349" t="s">
        <v>422</v>
      </c>
      <c r="C143" s="26"/>
      <c r="D143" s="360"/>
      <c r="E143" s="298">
        <f>CAZUL!B140</f>
        <v>0</v>
      </c>
      <c r="F143" s="365">
        <f>CAZUL!B140</f>
        <v>0</v>
      </c>
      <c r="G143" s="351" t="str">
        <f>DESPESAS!D2</f>
        <v>UPA JACAREPAGUA</v>
      </c>
      <c r="H143" s="388">
        <f>IFERROR(VLOOKUP(I143,FORNECEDOR!$A$1:$B$301,2,FALSE),)</f>
        <v>0</v>
      </c>
      <c r="I143" s="391">
        <f>CAZUL!E140</f>
        <v>0</v>
      </c>
      <c r="J143" s="360">
        <f>IFERROR(VLOOKUP(AA143,DESPESAS!$A$2:$B$309,2,FALSE),)</f>
        <v>0</v>
      </c>
      <c r="K143" s="360">
        <f>IFERROR(VLOOKUP(AA143,DESPESAS!$A$2:$C$309,3,FALSE),)</f>
        <v>0</v>
      </c>
      <c r="L143" s="352">
        <f>CAZUL!F140</f>
        <v>0</v>
      </c>
      <c r="M143" s="387">
        <f>CAZUL!G140</f>
        <v>0</v>
      </c>
      <c r="N143" s="352">
        <f>CAZUL!H140</f>
        <v>0</v>
      </c>
      <c r="O143" s="298" t="str">
        <f>DESPESAS!E2</f>
        <v>BRADESCO</v>
      </c>
      <c r="P143" s="30"/>
      <c r="AA143" s="389">
        <f>CAZUL!C140</f>
        <v>0</v>
      </c>
    </row>
    <row r="144" spans="1:27" ht="12.75" hidden="1" customHeight="1" x14ac:dyDescent="0.25">
      <c r="A144" s="346"/>
      <c r="B144" s="349" t="s">
        <v>422</v>
      </c>
      <c r="C144" s="26"/>
      <c r="D144" s="360"/>
      <c r="E144" s="298">
        <f>CAZUL!B141</f>
        <v>0</v>
      </c>
      <c r="F144" s="365">
        <f>CAZUL!B141</f>
        <v>0</v>
      </c>
      <c r="G144" s="351" t="str">
        <f>DESPESAS!D2</f>
        <v>UPA JACAREPAGUA</v>
      </c>
      <c r="H144" s="388">
        <f>IFERROR(VLOOKUP(I144,FORNECEDOR!$A$1:$B$301,2,FALSE),)</f>
        <v>0</v>
      </c>
      <c r="I144" s="391">
        <f>CAZUL!E141</f>
        <v>0</v>
      </c>
      <c r="J144" s="360">
        <f>IFERROR(VLOOKUP(AA144,DESPESAS!$A$2:$B$309,2,FALSE),)</f>
        <v>0</v>
      </c>
      <c r="K144" s="360">
        <f>IFERROR(VLOOKUP(AA144,DESPESAS!$A$2:$C$309,3,FALSE),)</f>
        <v>0</v>
      </c>
      <c r="L144" s="352">
        <f>CAZUL!F141</f>
        <v>0</v>
      </c>
      <c r="M144" s="387">
        <f>CAZUL!G141</f>
        <v>0</v>
      </c>
      <c r="N144" s="352">
        <f>CAZUL!H141</f>
        <v>0</v>
      </c>
      <c r="O144" s="298" t="str">
        <f>DESPESAS!E2</f>
        <v>BRADESCO</v>
      </c>
      <c r="P144" s="30"/>
      <c r="AA144" s="389">
        <f>CAZUL!C141</f>
        <v>0</v>
      </c>
    </row>
    <row r="145" spans="1:27" ht="12.75" hidden="1" customHeight="1" x14ac:dyDescent="0.25">
      <c r="A145" s="346"/>
      <c r="B145" s="349" t="s">
        <v>422</v>
      </c>
      <c r="C145" s="26"/>
      <c r="D145" s="360"/>
      <c r="E145" s="298">
        <f>CAZUL!B142</f>
        <v>0</v>
      </c>
      <c r="F145" s="365">
        <f>CAZUL!B142</f>
        <v>0</v>
      </c>
      <c r="G145" s="351" t="str">
        <f>DESPESAS!D2</f>
        <v>UPA JACAREPAGUA</v>
      </c>
      <c r="H145" s="388">
        <f>IFERROR(VLOOKUP(I145,FORNECEDOR!$A$1:$B$301,2,FALSE),)</f>
        <v>0</v>
      </c>
      <c r="I145" s="391">
        <f>CAZUL!E142</f>
        <v>0</v>
      </c>
      <c r="J145" s="360">
        <f>IFERROR(VLOOKUP(AA145,DESPESAS!$A$2:$B$309,2,FALSE),)</f>
        <v>0</v>
      </c>
      <c r="K145" s="360">
        <f>IFERROR(VLOOKUP(AA145,DESPESAS!$A$2:$C$309,3,FALSE),)</f>
        <v>0</v>
      </c>
      <c r="L145" s="352">
        <f>CAZUL!F142</f>
        <v>0</v>
      </c>
      <c r="M145" s="387">
        <f>CAZUL!G142</f>
        <v>0</v>
      </c>
      <c r="N145" s="352">
        <f>CAZUL!H142</f>
        <v>0</v>
      </c>
      <c r="O145" s="298" t="str">
        <f>DESPESAS!E2</f>
        <v>BRADESCO</v>
      </c>
      <c r="P145" s="30"/>
      <c r="AA145" s="389">
        <f>CAZUL!C142</f>
        <v>0</v>
      </c>
    </row>
    <row r="146" spans="1:27" s="347" customFormat="1" ht="11.25" hidden="1" customHeight="1" x14ac:dyDescent="0.25">
      <c r="A146" s="28" t="s">
        <v>374</v>
      </c>
      <c r="B146" s="349" t="s">
        <v>422</v>
      </c>
      <c r="C146" s="344"/>
      <c r="D146" s="329"/>
      <c r="E146" s="298">
        <f>CAZUL!B143</f>
        <v>0</v>
      </c>
      <c r="F146" s="365">
        <f>CAZUL!B143</f>
        <v>0</v>
      </c>
      <c r="G146" s="351" t="str">
        <f>DESPESAS!D2</f>
        <v>UPA JACAREPAGUA</v>
      </c>
      <c r="H146" s="388">
        <f>IFERROR(VLOOKUP(I146,FORNECEDOR!$A$1:$B$301,2,FALSE),)</f>
        <v>0</v>
      </c>
      <c r="I146" s="391">
        <f>CAZUL!E143</f>
        <v>0</v>
      </c>
      <c r="J146" s="360">
        <f>IFERROR(VLOOKUP(AA146,DESPESAS!$A$2:$B$309,2,FALSE),)</f>
        <v>0</v>
      </c>
      <c r="K146" s="360">
        <f>IFERROR(VLOOKUP(AA146,DESPESAS!$A$2:$C$309,3,FALSE),)</f>
        <v>0</v>
      </c>
      <c r="L146" s="352">
        <f>CAZUL!F143</f>
        <v>0</v>
      </c>
      <c r="M146" s="387">
        <f>CAZUL!G143</f>
        <v>0</v>
      </c>
      <c r="N146" s="352">
        <f>CAZUL!H143</f>
        <v>0</v>
      </c>
      <c r="O146" s="298" t="str">
        <f>DESPESAS!E2</f>
        <v>BRADESCO</v>
      </c>
      <c r="P146" s="30"/>
      <c r="AA146" s="389">
        <f>CAZUL!C143</f>
        <v>0</v>
      </c>
    </row>
    <row r="147" spans="1:27" ht="12.75" hidden="1" customHeight="1" x14ac:dyDescent="0.25">
      <c r="A147" s="27"/>
      <c r="B147" s="349" t="s">
        <v>422</v>
      </c>
      <c r="C147" s="27"/>
      <c r="D147" s="360"/>
      <c r="E147" s="298">
        <f>CAZUL!B144</f>
        <v>0</v>
      </c>
      <c r="F147" s="365">
        <f>CAZUL!B144</f>
        <v>0</v>
      </c>
      <c r="G147" s="351" t="str">
        <f>DESPESAS!D2</f>
        <v>UPA JACAREPAGUA</v>
      </c>
      <c r="H147" s="388">
        <f>IFERROR(VLOOKUP(I147,FORNECEDOR!$A$1:$B$301,2,FALSE),)</f>
        <v>0</v>
      </c>
      <c r="I147" s="391">
        <f>CAZUL!E144</f>
        <v>0</v>
      </c>
      <c r="J147" s="360">
        <f>IFERROR(VLOOKUP(AA147,DESPESAS!$A$2:$B$309,2,FALSE),)</f>
        <v>0</v>
      </c>
      <c r="K147" s="360">
        <f>IFERROR(VLOOKUP(AA147,DESPESAS!$A$2:$C$309,3,FALSE),)</f>
        <v>0</v>
      </c>
      <c r="L147" s="352">
        <f>CAZUL!F144</f>
        <v>0</v>
      </c>
      <c r="M147" s="387">
        <f>CAZUL!G144</f>
        <v>0</v>
      </c>
      <c r="N147" s="352">
        <f>CAZUL!H144</f>
        <v>0</v>
      </c>
      <c r="O147" s="298" t="str">
        <f>DESPESAS!E2</f>
        <v>BRADESCO</v>
      </c>
      <c r="P147" s="27"/>
      <c r="AA147" s="389">
        <f>CAZUL!C144</f>
        <v>0</v>
      </c>
    </row>
    <row r="148" spans="1:27" ht="12.75" hidden="1" customHeight="1" x14ac:dyDescent="0.25">
      <c r="A148" s="346"/>
      <c r="B148" s="349" t="s">
        <v>422</v>
      </c>
      <c r="C148" s="26"/>
      <c r="D148" s="360"/>
      <c r="E148" s="298">
        <f>CAZUL!B145</f>
        <v>0</v>
      </c>
      <c r="F148" s="365">
        <f>CAZUL!B145</f>
        <v>0</v>
      </c>
      <c r="G148" s="351" t="str">
        <f>DESPESAS!D2</f>
        <v>UPA JACAREPAGUA</v>
      </c>
      <c r="H148" s="388">
        <f>IFERROR(VLOOKUP(I148,FORNECEDOR!$A$1:$B$301,2,FALSE),)</f>
        <v>0</v>
      </c>
      <c r="I148" s="391">
        <f>CAZUL!E145</f>
        <v>0</v>
      </c>
      <c r="J148" s="360">
        <f>IFERROR(VLOOKUP(AA148,DESPESAS!$A$2:$B$309,2,FALSE),)</f>
        <v>0</v>
      </c>
      <c r="K148" s="360">
        <f>IFERROR(VLOOKUP(AA148,DESPESAS!$A$2:$C$309,3,FALSE),)</f>
        <v>0</v>
      </c>
      <c r="L148" s="352">
        <f>CAZUL!F145</f>
        <v>0</v>
      </c>
      <c r="M148" s="387">
        <f>CAZUL!G145</f>
        <v>0</v>
      </c>
      <c r="N148" s="352">
        <f>CAZUL!H145</f>
        <v>0</v>
      </c>
      <c r="O148" s="298" t="str">
        <f>DESPESAS!E2</f>
        <v>BRADESCO</v>
      </c>
      <c r="P148" s="30"/>
      <c r="AA148" s="389">
        <f>CAZUL!C145</f>
        <v>0</v>
      </c>
    </row>
    <row r="149" spans="1:27" ht="12.75" hidden="1" customHeight="1" x14ac:dyDescent="0.25">
      <c r="A149" s="346"/>
      <c r="B149" s="349" t="s">
        <v>422</v>
      </c>
      <c r="C149" s="26"/>
      <c r="D149" s="360"/>
      <c r="E149" s="298">
        <f>CAZUL!B146</f>
        <v>0</v>
      </c>
      <c r="F149" s="365">
        <f>CAZUL!B146</f>
        <v>0</v>
      </c>
      <c r="G149" s="351" t="str">
        <f>DESPESAS!D2</f>
        <v>UPA JACAREPAGUA</v>
      </c>
      <c r="H149" s="388">
        <f>IFERROR(VLOOKUP(I149,FORNECEDOR!$A$1:$B$301,2,FALSE),)</f>
        <v>0</v>
      </c>
      <c r="I149" s="391">
        <f>CAZUL!E146</f>
        <v>0</v>
      </c>
      <c r="J149" s="360">
        <f>IFERROR(VLOOKUP(AA149,DESPESAS!$A$2:$B$309,2,FALSE),)</f>
        <v>0</v>
      </c>
      <c r="K149" s="360">
        <f>IFERROR(VLOOKUP(AA149,DESPESAS!$A$2:$C$309,3,FALSE),)</f>
        <v>0</v>
      </c>
      <c r="L149" s="352">
        <f>CAZUL!F146</f>
        <v>0</v>
      </c>
      <c r="M149" s="387">
        <f>CAZUL!G146</f>
        <v>0</v>
      </c>
      <c r="N149" s="352">
        <f>CAZUL!H146</f>
        <v>0</v>
      </c>
      <c r="O149" s="298" t="str">
        <f>DESPESAS!E2</f>
        <v>BRADESCO</v>
      </c>
      <c r="P149" s="30"/>
      <c r="AA149" s="389">
        <f>CAZUL!C146</f>
        <v>0</v>
      </c>
    </row>
    <row r="150" spans="1:27" ht="12.75" hidden="1" customHeight="1" x14ac:dyDescent="0.25">
      <c r="A150" s="27"/>
      <c r="B150" s="349" t="s">
        <v>422</v>
      </c>
      <c r="C150" s="344"/>
      <c r="D150" s="360"/>
      <c r="E150" s="298">
        <f>CAZUL!B147</f>
        <v>0</v>
      </c>
      <c r="F150" s="365">
        <f>CAZUL!B147</f>
        <v>0</v>
      </c>
      <c r="G150" s="351" t="str">
        <f>DESPESAS!D2</f>
        <v>UPA JACAREPAGUA</v>
      </c>
      <c r="H150" s="388">
        <f>IFERROR(VLOOKUP(I150,FORNECEDOR!$A$1:$B$301,2,FALSE),)</f>
        <v>0</v>
      </c>
      <c r="I150" s="391">
        <f>CAZUL!E147</f>
        <v>0</v>
      </c>
      <c r="J150" s="360">
        <f>IFERROR(VLOOKUP(AA150,DESPESAS!$A$2:$B$309,2,FALSE),)</f>
        <v>0</v>
      </c>
      <c r="K150" s="360">
        <f>IFERROR(VLOOKUP(AA150,DESPESAS!$A$2:$C$309,3,FALSE),)</f>
        <v>0</v>
      </c>
      <c r="L150" s="352">
        <f>CAZUL!F147</f>
        <v>0</v>
      </c>
      <c r="M150" s="387">
        <f>CAZUL!G147</f>
        <v>0</v>
      </c>
      <c r="N150" s="352">
        <f>CAZUL!H147</f>
        <v>0</v>
      </c>
      <c r="O150" s="298" t="str">
        <f>DESPESAS!E2</f>
        <v>BRADESCO</v>
      </c>
      <c r="P150" s="27"/>
      <c r="AA150" s="389">
        <f>CAZUL!C147</f>
        <v>0</v>
      </c>
    </row>
    <row r="151" spans="1:27" ht="12.75" hidden="1" customHeight="1" x14ac:dyDescent="0.25">
      <c r="A151" s="346"/>
      <c r="B151" s="349" t="s">
        <v>422</v>
      </c>
      <c r="C151" s="26"/>
      <c r="D151" s="329"/>
      <c r="E151" s="298">
        <f>CAZUL!B148</f>
        <v>0</v>
      </c>
      <c r="F151" s="365">
        <f>CAZUL!B148</f>
        <v>0</v>
      </c>
      <c r="G151" s="351" t="str">
        <f>DESPESAS!D2</f>
        <v>UPA JACAREPAGUA</v>
      </c>
      <c r="H151" s="388">
        <f>IFERROR(VLOOKUP(I151,FORNECEDOR!$A$1:$B$301,2,FALSE),)</f>
        <v>0</v>
      </c>
      <c r="I151" s="391">
        <f>CAZUL!E148</f>
        <v>0</v>
      </c>
      <c r="J151" s="360">
        <f>IFERROR(VLOOKUP(AA151,DESPESAS!$A$2:$B$309,2,FALSE),)</f>
        <v>0</v>
      </c>
      <c r="K151" s="360">
        <f>IFERROR(VLOOKUP(AA151,DESPESAS!$A$2:$C$309,3,FALSE),)</f>
        <v>0</v>
      </c>
      <c r="L151" s="352">
        <f>CAZUL!F148</f>
        <v>0</v>
      </c>
      <c r="M151" s="387">
        <f>CAZUL!G148</f>
        <v>0</v>
      </c>
      <c r="N151" s="352">
        <f>CAZUL!H148</f>
        <v>0</v>
      </c>
      <c r="O151" s="298" t="str">
        <f>DESPESAS!E2</f>
        <v>BRADESCO</v>
      </c>
      <c r="P151" s="30"/>
      <c r="AA151" s="389">
        <f>CAZUL!C148</f>
        <v>0</v>
      </c>
    </row>
    <row r="152" spans="1:27" ht="12.75" hidden="1" customHeight="1" x14ac:dyDescent="0.25">
      <c r="A152" s="346"/>
      <c r="B152" s="349" t="s">
        <v>422</v>
      </c>
      <c r="C152" s="26"/>
      <c r="D152" s="360"/>
      <c r="E152" s="298">
        <f>CAZUL!B149</f>
        <v>0</v>
      </c>
      <c r="F152" s="365">
        <f>CAZUL!B149</f>
        <v>0</v>
      </c>
      <c r="G152" s="351" t="str">
        <f>DESPESAS!D2</f>
        <v>UPA JACAREPAGUA</v>
      </c>
      <c r="H152" s="388">
        <f>IFERROR(VLOOKUP(I152,FORNECEDOR!$A$1:$B$301,2,FALSE),)</f>
        <v>0</v>
      </c>
      <c r="I152" s="391">
        <f>CAZUL!E149</f>
        <v>0</v>
      </c>
      <c r="J152" s="360">
        <f>IFERROR(VLOOKUP(AA152,DESPESAS!$A$2:$B$309,2,FALSE),)</f>
        <v>0</v>
      </c>
      <c r="K152" s="360">
        <f>IFERROR(VLOOKUP(AA152,DESPESAS!$A$2:$C$309,3,FALSE),)</f>
        <v>0</v>
      </c>
      <c r="L152" s="352">
        <f>CAZUL!F149</f>
        <v>0</v>
      </c>
      <c r="M152" s="387">
        <f>CAZUL!G149</f>
        <v>0</v>
      </c>
      <c r="N152" s="352">
        <f>CAZUL!H149</f>
        <v>0</v>
      </c>
      <c r="O152" s="298" t="str">
        <f>DESPESAS!E2</f>
        <v>BRADESCO</v>
      </c>
      <c r="P152" s="30"/>
      <c r="AA152" s="389">
        <f>CAZUL!C149</f>
        <v>0</v>
      </c>
    </row>
    <row r="153" spans="1:27" ht="12.75" hidden="1" customHeight="1" x14ac:dyDescent="0.25">
      <c r="A153" s="27"/>
      <c r="B153" s="349" t="s">
        <v>422</v>
      </c>
      <c r="C153" s="344"/>
      <c r="D153" s="360"/>
      <c r="E153" s="298">
        <f>CAZUL!B150</f>
        <v>0</v>
      </c>
      <c r="F153" s="365">
        <f>CAZUL!B150</f>
        <v>0</v>
      </c>
      <c r="G153" s="351" t="str">
        <f>DESPESAS!D2</f>
        <v>UPA JACAREPAGUA</v>
      </c>
      <c r="H153" s="388">
        <f>IFERROR(VLOOKUP(I153,FORNECEDOR!$A$1:$B$301,2,FALSE),)</f>
        <v>0</v>
      </c>
      <c r="I153" s="391">
        <f>CAZUL!E150</f>
        <v>0</v>
      </c>
      <c r="J153" s="360">
        <f>IFERROR(VLOOKUP(AA153,DESPESAS!$A$2:$B$309,2,FALSE),)</f>
        <v>0</v>
      </c>
      <c r="K153" s="360">
        <f>IFERROR(VLOOKUP(AA153,DESPESAS!$A$2:$C$309,3,FALSE),)</f>
        <v>0</v>
      </c>
      <c r="L153" s="352">
        <f>CAZUL!F150</f>
        <v>0</v>
      </c>
      <c r="M153" s="387">
        <f>CAZUL!G150</f>
        <v>0</v>
      </c>
      <c r="N153" s="352">
        <f>CAZUL!H150</f>
        <v>0</v>
      </c>
      <c r="O153" s="298" t="str">
        <f>DESPESAS!E2</f>
        <v>BRADESCO</v>
      </c>
      <c r="P153" s="27"/>
      <c r="AA153" s="389">
        <f>CAZUL!C150</f>
        <v>0</v>
      </c>
    </row>
    <row r="154" spans="1:27" ht="12.75" hidden="1" customHeight="1" x14ac:dyDescent="0.25">
      <c r="A154" s="27"/>
      <c r="B154" s="349" t="s">
        <v>422</v>
      </c>
      <c r="C154" s="344"/>
      <c r="D154" s="360"/>
      <c r="E154" s="298">
        <f>CAZUL!B151</f>
        <v>0</v>
      </c>
      <c r="F154" s="365">
        <f>CAZUL!B151</f>
        <v>0</v>
      </c>
      <c r="G154" s="351" t="str">
        <f>DESPESAS!D2</f>
        <v>UPA JACAREPAGUA</v>
      </c>
      <c r="H154" s="388">
        <f>IFERROR(VLOOKUP(I154,FORNECEDOR!$A$1:$B$301,2,FALSE),)</f>
        <v>0</v>
      </c>
      <c r="I154" s="391">
        <f>CAZUL!E151</f>
        <v>0</v>
      </c>
      <c r="J154" s="360">
        <f>IFERROR(VLOOKUP(AA154,DESPESAS!$A$2:$B$309,2,FALSE),)</f>
        <v>0</v>
      </c>
      <c r="K154" s="360">
        <f>IFERROR(VLOOKUP(AA154,DESPESAS!$A$2:$C$309,3,FALSE),)</f>
        <v>0</v>
      </c>
      <c r="L154" s="352">
        <f>CAZUL!F151</f>
        <v>0</v>
      </c>
      <c r="M154" s="387">
        <f>CAZUL!G151</f>
        <v>0</v>
      </c>
      <c r="N154" s="352">
        <f>CAZUL!H151</f>
        <v>0</v>
      </c>
      <c r="O154" s="298" t="str">
        <f>DESPESAS!E2</f>
        <v>BRADESCO</v>
      </c>
      <c r="P154" s="27"/>
      <c r="AA154" s="389">
        <f>CAZUL!C151</f>
        <v>0</v>
      </c>
    </row>
    <row r="155" spans="1:27" ht="12.75" hidden="1" customHeight="1" x14ac:dyDescent="0.25">
      <c r="A155" s="27"/>
      <c r="B155" s="349" t="s">
        <v>422</v>
      </c>
      <c r="C155" s="344"/>
      <c r="D155" s="360"/>
      <c r="E155" s="298">
        <f>CAZUL!B152</f>
        <v>0</v>
      </c>
      <c r="F155" s="365">
        <f>CAZUL!B152</f>
        <v>0</v>
      </c>
      <c r="G155" s="351" t="str">
        <f>DESPESAS!D2</f>
        <v>UPA JACAREPAGUA</v>
      </c>
      <c r="H155" s="388">
        <f>IFERROR(VLOOKUP(I155,FORNECEDOR!$A$1:$B$301,2,FALSE),)</f>
        <v>0</v>
      </c>
      <c r="I155" s="391">
        <f>CAZUL!E152</f>
        <v>0</v>
      </c>
      <c r="J155" s="360">
        <f>IFERROR(VLOOKUP(AA155,DESPESAS!$A$2:$B$309,2,FALSE),)</f>
        <v>0</v>
      </c>
      <c r="K155" s="360">
        <f>IFERROR(VLOOKUP(AA155,DESPESAS!$A$2:$C$309,3,FALSE),)</f>
        <v>0</v>
      </c>
      <c r="L155" s="352">
        <f>CAZUL!F152</f>
        <v>0</v>
      </c>
      <c r="M155" s="387">
        <f>CAZUL!G152</f>
        <v>0</v>
      </c>
      <c r="N155" s="352">
        <f>CAZUL!H152</f>
        <v>0</v>
      </c>
      <c r="O155" s="298" t="str">
        <f>DESPESAS!E2</f>
        <v>BRADESCO</v>
      </c>
      <c r="P155" s="27"/>
      <c r="AA155" s="389">
        <f>CAZUL!C152</f>
        <v>0</v>
      </c>
    </row>
    <row r="156" spans="1:27" ht="12.75" hidden="1" customHeight="1" x14ac:dyDescent="0.25">
      <c r="A156" s="27"/>
      <c r="B156" s="349" t="s">
        <v>422</v>
      </c>
      <c r="C156" s="344"/>
      <c r="D156" s="360"/>
      <c r="E156" s="298">
        <f>CAZUL!B153</f>
        <v>0</v>
      </c>
      <c r="F156" s="365">
        <f>CAZUL!B153</f>
        <v>0</v>
      </c>
      <c r="G156" s="351" t="str">
        <f>DESPESAS!D2</f>
        <v>UPA JACAREPAGUA</v>
      </c>
      <c r="H156" s="388">
        <f>IFERROR(VLOOKUP(I156,FORNECEDOR!$A$1:$B$301,2,FALSE),)</f>
        <v>0</v>
      </c>
      <c r="I156" s="391">
        <f>CAZUL!E153</f>
        <v>0</v>
      </c>
      <c r="J156" s="360">
        <f>IFERROR(VLOOKUP(AA156,DESPESAS!$A$2:$B$309,2,FALSE),)</f>
        <v>0</v>
      </c>
      <c r="K156" s="360">
        <f>IFERROR(VLOOKUP(AA156,DESPESAS!$A$2:$C$309,3,FALSE),)</f>
        <v>0</v>
      </c>
      <c r="L156" s="352">
        <f>CAZUL!F153</f>
        <v>0</v>
      </c>
      <c r="M156" s="387">
        <f>CAZUL!G153</f>
        <v>0</v>
      </c>
      <c r="N156" s="352">
        <f>CAZUL!H153</f>
        <v>0</v>
      </c>
      <c r="O156" s="298" t="str">
        <f>DESPESAS!E2</f>
        <v>BRADESCO</v>
      </c>
      <c r="P156" s="27"/>
      <c r="AA156" s="389">
        <f>CAZUL!C153</f>
        <v>0</v>
      </c>
    </row>
    <row r="157" spans="1:27" ht="12.75" hidden="1" customHeight="1" x14ac:dyDescent="0.25">
      <c r="A157" s="27"/>
      <c r="B157" s="349" t="s">
        <v>422</v>
      </c>
      <c r="C157" s="344"/>
      <c r="D157" s="329"/>
      <c r="E157" s="298">
        <f>CAZUL!B154</f>
        <v>0</v>
      </c>
      <c r="F157" s="365">
        <f>CAZUL!B154</f>
        <v>0</v>
      </c>
      <c r="G157" s="351" t="str">
        <f>DESPESAS!D2</f>
        <v>UPA JACAREPAGUA</v>
      </c>
      <c r="H157" s="388">
        <f>IFERROR(VLOOKUP(I157,FORNECEDOR!$A$1:$B$301,2,FALSE),)</f>
        <v>0</v>
      </c>
      <c r="I157" s="391">
        <f>CAZUL!E154</f>
        <v>0</v>
      </c>
      <c r="J157" s="360">
        <f>IFERROR(VLOOKUP(AA157,DESPESAS!$A$2:$B$309,2,FALSE),)</f>
        <v>0</v>
      </c>
      <c r="K157" s="360">
        <f>IFERROR(VLOOKUP(AA157,DESPESAS!$A$2:$C$309,3,FALSE),)</f>
        <v>0</v>
      </c>
      <c r="L157" s="352">
        <f>CAZUL!F154</f>
        <v>0</v>
      </c>
      <c r="M157" s="387">
        <f>CAZUL!G154</f>
        <v>0</v>
      </c>
      <c r="N157" s="352">
        <f>CAZUL!H154</f>
        <v>0</v>
      </c>
      <c r="O157" s="298" t="str">
        <f>DESPESAS!E2</f>
        <v>BRADESCO</v>
      </c>
      <c r="P157" s="27"/>
      <c r="AA157" s="389">
        <f>CAZUL!C154</f>
        <v>0</v>
      </c>
    </row>
    <row r="158" spans="1:27" ht="12.75" hidden="1" customHeight="1" x14ac:dyDescent="0.25">
      <c r="A158" s="27"/>
      <c r="B158" s="349" t="s">
        <v>422</v>
      </c>
      <c r="C158" s="344"/>
      <c r="D158" s="329"/>
      <c r="E158" s="298">
        <f>CAZUL!B155</f>
        <v>0</v>
      </c>
      <c r="F158" s="365">
        <f>CAZUL!B155</f>
        <v>0</v>
      </c>
      <c r="G158" s="351" t="str">
        <f>DESPESAS!D2</f>
        <v>UPA JACAREPAGUA</v>
      </c>
      <c r="H158" s="388">
        <f>IFERROR(VLOOKUP(I158,FORNECEDOR!$A$1:$B$301,2,FALSE),)</f>
        <v>0</v>
      </c>
      <c r="I158" s="391">
        <f>CAZUL!E155</f>
        <v>0</v>
      </c>
      <c r="J158" s="360">
        <f>IFERROR(VLOOKUP(AA158,DESPESAS!$A$2:$B$309,2,FALSE),)</f>
        <v>0</v>
      </c>
      <c r="K158" s="360">
        <f>IFERROR(VLOOKUP(AA158,DESPESAS!$A$2:$C$309,3,FALSE),)</f>
        <v>0</v>
      </c>
      <c r="L158" s="352">
        <f>CAZUL!F155</f>
        <v>0</v>
      </c>
      <c r="M158" s="387">
        <f>CAZUL!G155</f>
        <v>0</v>
      </c>
      <c r="N158" s="352">
        <f>CAZUL!H155</f>
        <v>0</v>
      </c>
      <c r="O158" s="298" t="str">
        <f>DESPESAS!E2</f>
        <v>BRADESCO</v>
      </c>
      <c r="P158" s="27"/>
      <c r="AA158" s="389">
        <f>CAZUL!C155</f>
        <v>0</v>
      </c>
    </row>
    <row r="159" spans="1:27" ht="12.75" hidden="1" customHeight="1" x14ac:dyDescent="0.25">
      <c r="A159" s="27"/>
      <c r="B159" s="349" t="s">
        <v>422</v>
      </c>
      <c r="C159" s="27"/>
      <c r="D159" s="360"/>
      <c r="E159" s="298">
        <f>CAZUL!B156</f>
        <v>0</v>
      </c>
      <c r="F159" s="365">
        <f>CAZUL!B156</f>
        <v>0</v>
      </c>
      <c r="G159" s="351" t="str">
        <f>DESPESAS!D2</f>
        <v>UPA JACAREPAGUA</v>
      </c>
      <c r="H159" s="388">
        <f>IFERROR(VLOOKUP(I159,FORNECEDOR!$A$1:$B$301,2,FALSE),)</f>
        <v>0</v>
      </c>
      <c r="I159" s="391">
        <f>CAZUL!E156</f>
        <v>0</v>
      </c>
      <c r="J159" s="360">
        <f>IFERROR(VLOOKUP(AA159,DESPESAS!$A$2:$B$309,2,FALSE),)</f>
        <v>0</v>
      </c>
      <c r="K159" s="360">
        <f>IFERROR(VLOOKUP(AA159,DESPESAS!$A$2:$C$309,3,FALSE),)</f>
        <v>0</v>
      </c>
      <c r="L159" s="352">
        <f>CAZUL!F156</f>
        <v>0</v>
      </c>
      <c r="M159" s="387">
        <f>CAZUL!G156</f>
        <v>0</v>
      </c>
      <c r="N159" s="352">
        <f>CAZUL!H156</f>
        <v>0</v>
      </c>
      <c r="O159" s="298" t="str">
        <f>DESPESAS!E2</f>
        <v>BRADESCO</v>
      </c>
      <c r="P159" s="27"/>
      <c r="AA159" s="389">
        <f>CAZUL!C156</f>
        <v>0</v>
      </c>
    </row>
    <row r="160" spans="1:27" ht="12.75" hidden="1" customHeight="1" x14ac:dyDescent="0.25">
      <c r="A160" s="27"/>
      <c r="B160" s="349" t="s">
        <v>422</v>
      </c>
      <c r="C160" s="27"/>
      <c r="D160" s="360"/>
      <c r="E160" s="298">
        <f>CAZUL!B157</f>
        <v>0</v>
      </c>
      <c r="F160" s="365">
        <f>CAZUL!B157</f>
        <v>0</v>
      </c>
      <c r="G160" s="351" t="str">
        <f>DESPESAS!D2</f>
        <v>UPA JACAREPAGUA</v>
      </c>
      <c r="H160" s="388">
        <f>IFERROR(VLOOKUP(I160,FORNECEDOR!$A$1:$B$301,2,FALSE),)</f>
        <v>0</v>
      </c>
      <c r="I160" s="391">
        <f>CAZUL!E157</f>
        <v>0</v>
      </c>
      <c r="J160" s="360">
        <f>IFERROR(VLOOKUP(AA160,DESPESAS!$A$2:$B$309,2,FALSE),)</f>
        <v>0</v>
      </c>
      <c r="K160" s="360">
        <f>IFERROR(VLOOKUP(AA160,DESPESAS!$A$2:$C$309,3,FALSE),)</f>
        <v>0</v>
      </c>
      <c r="L160" s="352">
        <f>CAZUL!F157</f>
        <v>0</v>
      </c>
      <c r="M160" s="387">
        <f>CAZUL!G157</f>
        <v>0</v>
      </c>
      <c r="N160" s="352">
        <f>CAZUL!H157</f>
        <v>0</v>
      </c>
      <c r="O160" s="298" t="str">
        <f>DESPESAS!E2</f>
        <v>BRADESCO</v>
      </c>
      <c r="P160" s="27"/>
      <c r="AA160" s="389">
        <f>CAZUL!C157</f>
        <v>0</v>
      </c>
    </row>
    <row r="161" spans="1:27" ht="14.25" hidden="1" customHeight="1" x14ac:dyDescent="0.25">
      <c r="A161" s="27"/>
      <c r="B161" s="349" t="s">
        <v>422</v>
      </c>
      <c r="C161" s="344"/>
      <c r="D161" s="360"/>
      <c r="E161" s="298">
        <f>CAZUL!B158</f>
        <v>0</v>
      </c>
      <c r="F161" s="365">
        <f>CAZUL!B158</f>
        <v>0</v>
      </c>
      <c r="G161" s="351" t="str">
        <f>DESPESAS!D2</f>
        <v>UPA JACAREPAGUA</v>
      </c>
      <c r="H161" s="388">
        <f>IFERROR(VLOOKUP(I161,FORNECEDOR!$A$1:$B$301,2,FALSE),)</f>
        <v>0</v>
      </c>
      <c r="I161" s="391">
        <f>CAZUL!E158</f>
        <v>0</v>
      </c>
      <c r="J161" s="360">
        <f>IFERROR(VLOOKUP(AA161,DESPESAS!$A$2:$B$309,2,FALSE),)</f>
        <v>0</v>
      </c>
      <c r="K161" s="360">
        <f>IFERROR(VLOOKUP(AA161,DESPESAS!$A$2:$C$309,3,FALSE),)</f>
        <v>0</v>
      </c>
      <c r="L161" s="352">
        <f>CAZUL!F158</f>
        <v>0</v>
      </c>
      <c r="M161" s="387">
        <f>CAZUL!G158</f>
        <v>0</v>
      </c>
      <c r="N161" s="352">
        <f>CAZUL!H158</f>
        <v>0</v>
      </c>
      <c r="O161" s="298" t="str">
        <f>DESPESAS!E2</f>
        <v>BRADESCO</v>
      </c>
      <c r="P161" s="27"/>
      <c r="AA161" s="389">
        <f>CAZUL!C158</f>
        <v>0</v>
      </c>
    </row>
    <row r="162" spans="1:27" ht="12.75" hidden="1" customHeight="1" x14ac:dyDescent="0.25">
      <c r="A162" s="27"/>
      <c r="B162" s="349" t="s">
        <v>422</v>
      </c>
      <c r="C162" s="344"/>
      <c r="D162" s="360"/>
      <c r="E162" s="298">
        <f>CAZUL!B159</f>
        <v>0</v>
      </c>
      <c r="F162" s="365">
        <f>CAZUL!B159</f>
        <v>0</v>
      </c>
      <c r="G162" s="351" t="str">
        <f>DESPESAS!D2</f>
        <v>UPA JACAREPAGUA</v>
      </c>
      <c r="H162" s="388">
        <f>IFERROR(VLOOKUP(I162,FORNECEDOR!$A$1:$B$301,2,FALSE),)</f>
        <v>0</v>
      </c>
      <c r="I162" s="391">
        <f>CAZUL!E159</f>
        <v>0</v>
      </c>
      <c r="J162" s="360">
        <f>IFERROR(VLOOKUP(AA162,DESPESAS!$A$2:$B$309,2,FALSE),)</f>
        <v>0</v>
      </c>
      <c r="K162" s="360">
        <f>IFERROR(VLOOKUP(AA162,DESPESAS!$A$2:$C$309,3,FALSE),)</f>
        <v>0</v>
      </c>
      <c r="L162" s="352">
        <f>CAZUL!F159</f>
        <v>0</v>
      </c>
      <c r="M162" s="387">
        <f>CAZUL!G159</f>
        <v>0</v>
      </c>
      <c r="N162" s="352">
        <f>CAZUL!H159</f>
        <v>0</v>
      </c>
      <c r="O162" s="298" t="str">
        <f>DESPESAS!E2</f>
        <v>BRADESCO</v>
      </c>
      <c r="P162" s="27"/>
      <c r="AA162" s="389">
        <f>CAZUL!C159</f>
        <v>0</v>
      </c>
    </row>
    <row r="163" spans="1:27" ht="12.75" hidden="1" customHeight="1" x14ac:dyDescent="0.25">
      <c r="A163" s="27"/>
      <c r="B163" s="349" t="s">
        <v>422</v>
      </c>
      <c r="C163" s="344"/>
      <c r="D163" s="360"/>
      <c r="E163" s="298">
        <f>CAZUL!B160</f>
        <v>0</v>
      </c>
      <c r="F163" s="365">
        <f>CAZUL!B160</f>
        <v>0</v>
      </c>
      <c r="G163" s="351" t="str">
        <f>DESPESAS!D2</f>
        <v>UPA JACAREPAGUA</v>
      </c>
      <c r="H163" s="388">
        <f>IFERROR(VLOOKUP(I163,FORNECEDOR!$A$1:$B$301,2,FALSE),)</f>
        <v>0</v>
      </c>
      <c r="I163" s="391">
        <f>CAZUL!E160</f>
        <v>0</v>
      </c>
      <c r="J163" s="360">
        <f>IFERROR(VLOOKUP(AA163,DESPESAS!$A$2:$B$309,2,FALSE),)</f>
        <v>0</v>
      </c>
      <c r="K163" s="360">
        <f>IFERROR(VLOOKUP(AA163,DESPESAS!$A$2:$C$309,3,FALSE),)</f>
        <v>0</v>
      </c>
      <c r="L163" s="352">
        <f>CAZUL!F160</f>
        <v>0</v>
      </c>
      <c r="M163" s="387">
        <f>CAZUL!G160</f>
        <v>0</v>
      </c>
      <c r="N163" s="352">
        <f>CAZUL!H160</f>
        <v>0</v>
      </c>
      <c r="O163" s="298" t="str">
        <f>DESPESAS!E2</f>
        <v>BRADESCO</v>
      </c>
      <c r="P163" s="27"/>
      <c r="AA163" s="389">
        <f>CAZUL!C160</f>
        <v>0</v>
      </c>
    </row>
    <row r="164" spans="1:27" ht="12.75" hidden="1" customHeight="1" x14ac:dyDescent="0.25">
      <c r="A164" s="27"/>
      <c r="B164" s="349" t="s">
        <v>422</v>
      </c>
      <c r="C164" s="344"/>
      <c r="D164" s="360"/>
      <c r="E164" s="298">
        <f>CAZUL!B161</f>
        <v>0</v>
      </c>
      <c r="F164" s="365">
        <f>CAZUL!B161</f>
        <v>0</v>
      </c>
      <c r="G164" s="351" t="str">
        <f>DESPESAS!D2</f>
        <v>UPA JACAREPAGUA</v>
      </c>
      <c r="H164" s="388">
        <f>IFERROR(VLOOKUP(I164,FORNECEDOR!$A$1:$B$301,2,FALSE),)</f>
        <v>0</v>
      </c>
      <c r="I164" s="391">
        <f>CAZUL!E161</f>
        <v>0</v>
      </c>
      <c r="J164" s="360">
        <f>IFERROR(VLOOKUP(AA164,DESPESAS!$A$2:$B$309,2,FALSE),)</f>
        <v>0</v>
      </c>
      <c r="K164" s="360">
        <f>IFERROR(VLOOKUP(AA164,DESPESAS!$A$2:$C$309,3,FALSE),)</f>
        <v>0</v>
      </c>
      <c r="L164" s="352">
        <f>CAZUL!F161</f>
        <v>0</v>
      </c>
      <c r="M164" s="387">
        <f>CAZUL!G161</f>
        <v>0</v>
      </c>
      <c r="N164" s="352">
        <f>CAZUL!H161</f>
        <v>0</v>
      </c>
      <c r="O164" s="298" t="str">
        <f>DESPESAS!E2</f>
        <v>BRADESCO</v>
      </c>
      <c r="P164" s="27"/>
      <c r="AA164" s="389">
        <f>CAZUL!C161</f>
        <v>0</v>
      </c>
    </row>
    <row r="165" spans="1:27" ht="12.75" hidden="1" customHeight="1" x14ac:dyDescent="0.25">
      <c r="A165" s="27"/>
      <c r="B165" s="349" t="s">
        <v>422</v>
      </c>
      <c r="C165" s="344"/>
      <c r="D165" s="360"/>
      <c r="E165" s="298">
        <f>CAZUL!B162</f>
        <v>0</v>
      </c>
      <c r="F165" s="365">
        <f>CAZUL!B162</f>
        <v>0</v>
      </c>
      <c r="G165" s="351" t="str">
        <f>DESPESAS!D2</f>
        <v>UPA JACAREPAGUA</v>
      </c>
      <c r="H165" s="388">
        <f>IFERROR(VLOOKUP(I165,FORNECEDOR!$A$1:$B$301,2,FALSE),)</f>
        <v>0</v>
      </c>
      <c r="I165" s="391">
        <f>CAZUL!E162</f>
        <v>0</v>
      </c>
      <c r="J165" s="360">
        <f>IFERROR(VLOOKUP(AA165,DESPESAS!$A$2:$B$309,2,FALSE),)</f>
        <v>0</v>
      </c>
      <c r="K165" s="360">
        <f>IFERROR(VLOOKUP(AA165,DESPESAS!$A$2:$C$309,3,FALSE),)</f>
        <v>0</v>
      </c>
      <c r="L165" s="352">
        <f>CAZUL!F162</f>
        <v>0</v>
      </c>
      <c r="M165" s="387">
        <f>CAZUL!G162</f>
        <v>0</v>
      </c>
      <c r="N165" s="352">
        <f>CAZUL!H162</f>
        <v>0</v>
      </c>
      <c r="O165" s="298" t="str">
        <f>DESPESAS!E2</f>
        <v>BRADESCO</v>
      </c>
      <c r="P165" s="27"/>
      <c r="AA165" s="389">
        <f>CAZUL!C162</f>
        <v>0</v>
      </c>
    </row>
    <row r="166" spans="1:27" ht="12.75" hidden="1" customHeight="1" x14ac:dyDescent="0.25">
      <c r="A166" s="27"/>
      <c r="B166" s="349" t="s">
        <v>422</v>
      </c>
      <c r="C166" s="26"/>
      <c r="D166" s="360"/>
      <c r="E166" s="298">
        <f>CAZUL!B163</f>
        <v>0</v>
      </c>
      <c r="F166" s="365">
        <f>CAZUL!B163</f>
        <v>0</v>
      </c>
      <c r="G166" s="351" t="str">
        <f>DESPESAS!D2</f>
        <v>UPA JACAREPAGUA</v>
      </c>
      <c r="H166" s="388">
        <f>IFERROR(VLOOKUP(I166,FORNECEDOR!$A$1:$B$301,2,FALSE),)</f>
        <v>0</v>
      </c>
      <c r="I166" s="391">
        <f>CAZUL!E163</f>
        <v>0</v>
      </c>
      <c r="J166" s="360">
        <f>IFERROR(VLOOKUP(AA166,DESPESAS!$A$2:$B$309,2,FALSE),)</f>
        <v>0</v>
      </c>
      <c r="K166" s="360">
        <f>IFERROR(VLOOKUP(AA166,DESPESAS!$A$2:$C$309,3,FALSE),)</f>
        <v>0</v>
      </c>
      <c r="L166" s="352">
        <f>CAZUL!F163</f>
        <v>0</v>
      </c>
      <c r="M166" s="387">
        <f>CAZUL!G163</f>
        <v>0</v>
      </c>
      <c r="N166" s="352">
        <f>CAZUL!H163</f>
        <v>0</v>
      </c>
      <c r="O166" s="298" t="str">
        <f>DESPESAS!E2</f>
        <v>BRADESCO</v>
      </c>
      <c r="P166" s="27"/>
      <c r="AA166" s="389">
        <f>CAZUL!C163</f>
        <v>0</v>
      </c>
    </row>
    <row r="167" spans="1:27" ht="12.75" hidden="1" customHeight="1" x14ac:dyDescent="0.25">
      <c r="A167" s="27"/>
      <c r="B167" s="349" t="s">
        <v>422</v>
      </c>
      <c r="C167" s="26"/>
      <c r="D167" s="360"/>
      <c r="E167" s="298">
        <f>CAZUL!B164</f>
        <v>0</v>
      </c>
      <c r="F167" s="365">
        <f>CAZUL!B164</f>
        <v>0</v>
      </c>
      <c r="G167" s="351" t="str">
        <f>DESPESAS!D2</f>
        <v>UPA JACAREPAGUA</v>
      </c>
      <c r="H167" s="388">
        <f>IFERROR(VLOOKUP(I167,FORNECEDOR!$A$1:$B$301,2,FALSE),)</f>
        <v>0</v>
      </c>
      <c r="I167" s="391">
        <f>CAZUL!E164</f>
        <v>0</v>
      </c>
      <c r="J167" s="360">
        <f>IFERROR(VLOOKUP(AA167,DESPESAS!$A$2:$B$309,2,FALSE),)</f>
        <v>0</v>
      </c>
      <c r="K167" s="360">
        <f>IFERROR(VLOOKUP(AA167,DESPESAS!$A$2:$C$309,3,FALSE),)</f>
        <v>0</v>
      </c>
      <c r="L167" s="352">
        <f>CAZUL!F164</f>
        <v>0</v>
      </c>
      <c r="M167" s="387">
        <f>CAZUL!G164</f>
        <v>0</v>
      </c>
      <c r="N167" s="352">
        <f>CAZUL!H164</f>
        <v>0</v>
      </c>
      <c r="O167" s="298" t="str">
        <f>DESPESAS!E2</f>
        <v>BRADESCO</v>
      </c>
      <c r="P167" s="27"/>
      <c r="AA167" s="389">
        <f>CAZUL!C164</f>
        <v>0</v>
      </c>
    </row>
    <row r="168" spans="1:27" ht="12.75" hidden="1" customHeight="1" x14ac:dyDescent="0.25">
      <c r="A168" s="27"/>
      <c r="B168" s="349" t="s">
        <v>422</v>
      </c>
      <c r="C168" s="26"/>
      <c r="D168" s="360"/>
      <c r="E168" s="298">
        <f>CAZUL!B165</f>
        <v>0</v>
      </c>
      <c r="F168" s="365">
        <f>CAZUL!B165</f>
        <v>0</v>
      </c>
      <c r="G168" s="351" t="str">
        <f>DESPESAS!D2</f>
        <v>UPA JACAREPAGUA</v>
      </c>
      <c r="H168" s="388">
        <f>IFERROR(VLOOKUP(I168,FORNECEDOR!$A$1:$B$301,2,FALSE),)</f>
        <v>0</v>
      </c>
      <c r="I168" s="391">
        <f>CAZUL!E165</f>
        <v>0</v>
      </c>
      <c r="J168" s="360">
        <f>IFERROR(VLOOKUP(AA168,DESPESAS!$A$2:$B$309,2,FALSE),)</f>
        <v>0</v>
      </c>
      <c r="K168" s="360">
        <f>IFERROR(VLOOKUP(AA168,DESPESAS!$A$2:$C$309,3,FALSE),)</f>
        <v>0</v>
      </c>
      <c r="L168" s="352">
        <f>CAZUL!F165</f>
        <v>0</v>
      </c>
      <c r="M168" s="387">
        <f>CAZUL!G165</f>
        <v>0</v>
      </c>
      <c r="N168" s="352">
        <f>CAZUL!H165</f>
        <v>0</v>
      </c>
      <c r="O168" s="298" t="str">
        <f>DESPESAS!E2</f>
        <v>BRADESCO</v>
      </c>
      <c r="P168" s="27"/>
      <c r="AA168" s="389">
        <f>CAZUL!C165</f>
        <v>0</v>
      </c>
    </row>
    <row r="169" spans="1:27" ht="12.75" hidden="1" customHeight="1" x14ac:dyDescent="0.25">
      <c r="A169" s="27"/>
      <c r="B169" s="349" t="s">
        <v>422</v>
      </c>
      <c r="C169" s="26"/>
      <c r="D169" s="360"/>
      <c r="E169" s="298">
        <f>CAZUL!B166</f>
        <v>0</v>
      </c>
      <c r="F169" s="365">
        <f>CAZUL!B166</f>
        <v>0</v>
      </c>
      <c r="G169" s="351" t="str">
        <f>DESPESAS!D2</f>
        <v>UPA JACAREPAGUA</v>
      </c>
      <c r="H169" s="388">
        <f>IFERROR(VLOOKUP(I169,FORNECEDOR!$A$1:$B$301,2,FALSE),)</f>
        <v>0</v>
      </c>
      <c r="I169" s="391">
        <f>CAZUL!E166</f>
        <v>0</v>
      </c>
      <c r="J169" s="360">
        <f>IFERROR(VLOOKUP(AA169,DESPESAS!$A$2:$B$309,2,FALSE),)</f>
        <v>0</v>
      </c>
      <c r="K169" s="360">
        <f>IFERROR(VLOOKUP(AA169,DESPESAS!$A$2:$C$309,3,FALSE),)</f>
        <v>0</v>
      </c>
      <c r="L169" s="352">
        <f>CAZUL!F166</f>
        <v>0</v>
      </c>
      <c r="M169" s="387">
        <f>CAZUL!G166</f>
        <v>0</v>
      </c>
      <c r="N169" s="352">
        <f>CAZUL!H166</f>
        <v>0</v>
      </c>
      <c r="O169" s="298" t="str">
        <f>DESPESAS!E2</f>
        <v>BRADESCO</v>
      </c>
      <c r="P169" s="27"/>
      <c r="AA169" s="389">
        <f>CAZUL!C166</f>
        <v>0</v>
      </c>
    </row>
    <row r="170" spans="1:27" ht="12.75" hidden="1" customHeight="1" x14ac:dyDescent="0.25">
      <c r="A170" s="27"/>
      <c r="B170" s="349" t="s">
        <v>422</v>
      </c>
      <c r="C170" s="26"/>
      <c r="D170" s="360"/>
      <c r="E170" s="298">
        <f>CAZUL!B167</f>
        <v>0</v>
      </c>
      <c r="F170" s="365">
        <f>CAZUL!B167</f>
        <v>0</v>
      </c>
      <c r="G170" s="351" t="str">
        <f>DESPESAS!D2</f>
        <v>UPA JACAREPAGUA</v>
      </c>
      <c r="H170" s="388">
        <f>IFERROR(VLOOKUP(I170,FORNECEDOR!$A$1:$B$301,2,FALSE),)</f>
        <v>0</v>
      </c>
      <c r="I170" s="391">
        <f>CAZUL!E167</f>
        <v>0</v>
      </c>
      <c r="J170" s="360">
        <f>IFERROR(VLOOKUP(AA170,DESPESAS!$A$2:$B$309,2,FALSE),)</f>
        <v>0</v>
      </c>
      <c r="K170" s="360">
        <f>IFERROR(VLOOKUP(AA170,DESPESAS!$A$2:$C$309,3,FALSE),)</f>
        <v>0</v>
      </c>
      <c r="L170" s="352">
        <f>CAZUL!F167</f>
        <v>0</v>
      </c>
      <c r="M170" s="387">
        <f>CAZUL!G167</f>
        <v>0</v>
      </c>
      <c r="N170" s="352">
        <f>CAZUL!H167</f>
        <v>0</v>
      </c>
      <c r="O170" s="298" t="str">
        <f>DESPESAS!E2</f>
        <v>BRADESCO</v>
      </c>
      <c r="P170" s="27"/>
      <c r="AA170" s="389">
        <f>CAZUL!C167</f>
        <v>0</v>
      </c>
    </row>
    <row r="171" spans="1:27" ht="12.75" hidden="1" customHeight="1" x14ac:dyDescent="0.25">
      <c r="A171" s="27"/>
      <c r="B171" s="349" t="s">
        <v>422</v>
      </c>
      <c r="C171" s="26"/>
      <c r="D171" s="360"/>
      <c r="E171" s="298">
        <f>CAZUL!B168</f>
        <v>0</v>
      </c>
      <c r="F171" s="365">
        <f>CAZUL!B168</f>
        <v>0</v>
      </c>
      <c r="G171" s="351" t="str">
        <f>DESPESAS!D2</f>
        <v>UPA JACAREPAGUA</v>
      </c>
      <c r="H171" s="388">
        <f>IFERROR(VLOOKUP(I171,FORNECEDOR!$A$1:$B$301,2,FALSE),)</f>
        <v>0</v>
      </c>
      <c r="I171" s="391">
        <f>CAZUL!E168</f>
        <v>0</v>
      </c>
      <c r="J171" s="360">
        <f>IFERROR(VLOOKUP(AA171,DESPESAS!$A$2:$B$309,2,FALSE),)</f>
        <v>0</v>
      </c>
      <c r="K171" s="360">
        <f>IFERROR(VLOOKUP(AA171,DESPESAS!$A$2:$C$309,3,FALSE),)</f>
        <v>0</v>
      </c>
      <c r="L171" s="352">
        <f>CAZUL!F168</f>
        <v>0</v>
      </c>
      <c r="M171" s="387">
        <f>CAZUL!G168</f>
        <v>0</v>
      </c>
      <c r="N171" s="352">
        <f>CAZUL!H168</f>
        <v>0</v>
      </c>
      <c r="O171" s="298" t="str">
        <f>DESPESAS!E2</f>
        <v>BRADESCO</v>
      </c>
      <c r="P171" s="27"/>
      <c r="AA171" s="389">
        <f>CAZUL!C168</f>
        <v>0</v>
      </c>
    </row>
    <row r="172" spans="1:27" ht="12.75" hidden="1" customHeight="1" x14ac:dyDescent="0.25">
      <c r="A172" s="346"/>
      <c r="B172" s="349" t="s">
        <v>422</v>
      </c>
      <c r="C172" s="26"/>
      <c r="D172" s="360"/>
      <c r="E172" s="298">
        <f>CAZUL!B169</f>
        <v>0</v>
      </c>
      <c r="F172" s="365">
        <f>CAZUL!B169</f>
        <v>0</v>
      </c>
      <c r="G172" s="351" t="str">
        <f>DESPESAS!D2</f>
        <v>UPA JACAREPAGUA</v>
      </c>
      <c r="H172" s="388">
        <f>IFERROR(VLOOKUP(I172,FORNECEDOR!$A$1:$B$301,2,FALSE),)</f>
        <v>0</v>
      </c>
      <c r="I172" s="391">
        <f>CAZUL!E169</f>
        <v>0</v>
      </c>
      <c r="J172" s="360">
        <f>IFERROR(VLOOKUP(AA172,DESPESAS!$A$2:$B$309,2,FALSE),)</f>
        <v>0</v>
      </c>
      <c r="K172" s="360">
        <f>IFERROR(VLOOKUP(AA172,DESPESAS!$A$2:$C$309,3,FALSE),)</f>
        <v>0</v>
      </c>
      <c r="L172" s="352">
        <f>CAZUL!F169</f>
        <v>0</v>
      </c>
      <c r="M172" s="387">
        <f>CAZUL!G169</f>
        <v>0</v>
      </c>
      <c r="N172" s="352">
        <f>CAZUL!H169</f>
        <v>0</v>
      </c>
      <c r="O172" s="298" t="str">
        <f>DESPESAS!E2</f>
        <v>BRADESCO</v>
      </c>
      <c r="P172" s="30"/>
      <c r="AA172" s="389">
        <f>CAZUL!C169</f>
        <v>0</v>
      </c>
    </row>
    <row r="173" spans="1:27" s="335" customFormat="1" ht="12.75" hidden="1" customHeight="1" x14ac:dyDescent="0.25">
      <c r="A173" s="27" t="s">
        <v>376</v>
      </c>
      <c r="B173" s="349" t="s">
        <v>422</v>
      </c>
      <c r="C173" s="30"/>
      <c r="D173" s="329"/>
      <c r="E173" s="298">
        <f>CAZUL!B170</f>
        <v>0</v>
      </c>
      <c r="F173" s="365">
        <f>CAZUL!B170</f>
        <v>0</v>
      </c>
      <c r="G173" s="351" t="str">
        <f>DESPESAS!D2</f>
        <v>UPA JACAREPAGUA</v>
      </c>
      <c r="H173" s="388">
        <f>IFERROR(VLOOKUP(I173,FORNECEDOR!$A$1:$B$301,2,FALSE),)</f>
        <v>0</v>
      </c>
      <c r="I173" s="391">
        <f>CAZUL!E170</f>
        <v>0</v>
      </c>
      <c r="J173" s="360">
        <f>IFERROR(VLOOKUP(AA173,DESPESAS!$A$2:$B$309,2,FALSE),)</f>
        <v>0</v>
      </c>
      <c r="K173" s="360">
        <f>IFERROR(VLOOKUP(AA173,DESPESAS!$A$2:$C$309,3,FALSE),)</f>
        <v>0</v>
      </c>
      <c r="L173" s="352">
        <f>CAZUL!F170</f>
        <v>0</v>
      </c>
      <c r="M173" s="387">
        <f>CAZUL!G170</f>
        <v>0</v>
      </c>
      <c r="N173" s="352">
        <f>CAZUL!H170</f>
        <v>0</v>
      </c>
      <c r="O173" s="298" t="str">
        <f>DESPESAS!E2</f>
        <v>BRADESCO</v>
      </c>
      <c r="P173" s="30"/>
      <c r="AA173" s="389">
        <f>CAZUL!C170</f>
        <v>0</v>
      </c>
    </row>
    <row r="174" spans="1:27" ht="12.75" hidden="1" customHeight="1" x14ac:dyDescent="0.25">
      <c r="A174" s="27"/>
      <c r="B174" s="349" t="s">
        <v>422</v>
      </c>
      <c r="C174" s="27"/>
      <c r="D174" s="329"/>
      <c r="E174" s="298">
        <f>CAZUL!B171</f>
        <v>0</v>
      </c>
      <c r="F174" s="365">
        <f>CAZUL!B171</f>
        <v>0</v>
      </c>
      <c r="G174" s="351" t="str">
        <f>DESPESAS!D2</f>
        <v>UPA JACAREPAGUA</v>
      </c>
      <c r="H174" s="388">
        <f>IFERROR(VLOOKUP(I174,FORNECEDOR!$A$1:$B$301,2,FALSE),)</f>
        <v>0</v>
      </c>
      <c r="I174" s="391">
        <f>CAZUL!E171</f>
        <v>0</v>
      </c>
      <c r="J174" s="360">
        <f>IFERROR(VLOOKUP(AA174,DESPESAS!$A$2:$B$309,2,FALSE),)</f>
        <v>0</v>
      </c>
      <c r="K174" s="360">
        <f>IFERROR(VLOOKUP(AA174,DESPESAS!$A$2:$C$309,3,FALSE),)</f>
        <v>0</v>
      </c>
      <c r="L174" s="352">
        <f>CAZUL!F171</f>
        <v>0</v>
      </c>
      <c r="M174" s="387">
        <f>CAZUL!G171</f>
        <v>0</v>
      </c>
      <c r="N174" s="352">
        <f>CAZUL!H171</f>
        <v>0</v>
      </c>
      <c r="O174" s="298" t="str">
        <f>DESPESAS!E2</f>
        <v>BRADESCO</v>
      </c>
      <c r="P174" s="30"/>
      <c r="AA174" s="389">
        <f>CAZUL!C171</f>
        <v>0</v>
      </c>
    </row>
    <row r="175" spans="1:27" ht="12.75" hidden="1" customHeight="1" x14ac:dyDescent="0.25">
      <c r="A175" s="27"/>
      <c r="B175" s="349" t="s">
        <v>422</v>
      </c>
      <c r="C175" s="27"/>
      <c r="D175" s="329"/>
      <c r="E175" s="298">
        <f>CAZUL!B172</f>
        <v>0</v>
      </c>
      <c r="F175" s="365">
        <f>CAZUL!B172</f>
        <v>0</v>
      </c>
      <c r="G175" s="351" t="str">
        <f>DESPESAS!D2</f>
        <v>UPA JACAREPAGUA</v>
      </c>
      <c r="H175" s="388">
        <f>IFERROR(VLOOKUP(I175,FORNECEDOR!$A$1:$B$301,2,FALSE),)</f>
        <v>0</v>
      </c>
      <c r="I175" s="391">
        <f>CAZUL!E172</f>
        <v>0</v>
      </c>
      <c r="J175" s="360">
        <f>IFERROR(VLOOKUP(AA175,DESPESAS!$A$2:$B$309,2,FALSE),)</f>
        <v>0</v>
      </c>
      <c r="K175" s="360">
        <f>IFERROR(VLOOKUP(AA175,DESPESAS!$A$2:$C$309,3,FALSE),)</f>
        <v>0</v>
      </c>
      <c r="L175" s="352">
        <f>CAZUL!F172</f>
        <v>0</v>
      </c>
      <c r="M175" s="387">
        <f>CAZUL!G172</f>
        <v>0</v>
      </c>
      <c r="N175" s="352">
        <f>CAZUL!H172</f>
        <v>0</v>
      </c>
      <c r="O175" s="298" t="str">
        <f>DESPESAS!E2</f>
        <v>BRADESCO</v>
      </c>
      <c r="P175" s="30"/>
      <c r="AA175" s="389">
        <f>CAZUL!C172</f>
        <v>0</v>
      </c>
    </row>
    <row r="176" spans="1:27" ht="12.75" hidden="1" customHeight="1" x14ac:dyDescent="0.25">
      <c r="A176" s="27"/>
      <c r="B176" s="349" t="s">
        <v>422</v>
      </c>
      <c r="C176" s="27"/>
      <c r="D176" s="360"/>
      <c r="E176" s="298">
        <f>CAZUL!B173</f>
        <v>0</v>
      </c>
      <c r="F176" s="365">
        <f>CAZUL!B173</f>
        <v>0</v>
      </c>
      <c r="G176" s="351" t="str">
        <f>DESPESAS!D2</f>
        <v>UPA JACAREPAGUA</v>
      </c>
      <c r="H176" s="388">
        <f>IFERROR(VLOOKUP(I176,FORNECEDOR!$A$1:$B$301,2,FALSE),)</f>
        <v>0</v>
      </c>
      <c r="I176" s="391">
        <f>CAZUL!E173</f>
        <v>0</v>
      </c>
      <c r="J176" s="360">
        <f>IFERROR(VLOOKUP(AA176,DESPESAS!$A$2:$B$309,2,FALSE),)</f>
        <v>0</v>
      </c>
      <c r="K176" s="360">
        <f>IFERROR(VLOOKUP(AA176,DESPESAS!$A$2:$C$309,3,FALSE),)</f>
        <v>0</v>
      </c>
      <c r="L176" s="352">
        <f>CAZUL!F173</f>
        <v>0</v>
      </c>
      <c r="M176" s="387">
        <f>CAZUL!G173</f>
        <v>0</v>
      </c>
      <c r="N176" s="352">
        <f>CAZUL!H173</f>
        <v>0</v>
      </c>
      <c r="O176" s="298" t="str">
        <f>DESPESAS!E2</f>
        <v>BRADESCO</v>
      </c>
      <c r="P176" s="30"/>
      <c r="AA176" s="389">
        <f>CAZUL!C173</f>
        <v>0</v>
      </c>
    </row>
    <row r="177" spans="1:16384" ht="12.75" hidden="1" customHeight="1" x14ac:dyDescent="0.25">
      <c r="A177" s="27"/>
      <c r="B177" s="349" t="s">
        <v>422</v>
      </c>
      <c r="C177" s="27"/>
      <c r="D177" s="329"/>
      <c r="E177" s="298">
        <f>CAZUL!B174</f>
        <v>0</v>
      </c>
      <c r="F177" s="365">
        <f>CAZUL!B174</f>
        <v>0</v>
      </c>
      <c r="G177" s="351" t="str">
        <f>DESPESAS!D2</f>
        <v>UPA JACAREPAGUA</v>
      </c>
      <c r="H177" s="388">
        <f>IFERROR(VLOOKUP(I177,FORNECEDOR!$A$1:$B$301,2,FALSE),)</f>
        <v>0</v>
      </c>
      <c r="I177" s="391">
        <f>CAZUL!E174</f>
        <v>0</v>
      </c>
      <c r="J177" s="360">
        <f>IFERROR(VLOOKUP(AA177,DESPESAS!$A$2:$B$309,2,FALSE),)</f>
        <v>0</v>
      </c>
      <c r="K177" s="360">
        <f>IFERROR(VLOOKUP(AA177,DESPESAS!$A$2:$C$309,3,FALSE),)</f>
        <v>0</v>
      </c>
      <c r="L177" s="352">
        <f>CAZUL!F174</f>
        <v>0</v>
      </c>
      <c r="M177" s="387">
        <f>CAZUL!G174</f>
        <v>0</v>
      </c>
      <c r="N177" s="352">
        <f>CAZUL!H174</f>
        <v>0</v>
      </c>
      <c r="O177" s="298" t="str">
        <f>DESPESAS!E2</f>
        <v>BRADESCO</v>
      </c>
      <c r="P177" s="30"/>
      <c r="AA177" s="389">
        <f>CAZUL!C174</f>
        <v>0</v>
      </c>
    </row>
    <row r="178" spans="1:16384" ht="12.75" hidden="1" customHeight="1" x14ac:dyDescent="0.25">
      <c r="A178" s="346"/>
      <c r="B178" s="349" t="s">
        <v>422</v>
      </c>
      <c r="C178" s="26"/>
      <c r="D178" s="329"/>
      <c r="E178" s="298">
        <f>CAZUL!B175</f>
        <v>0</v>
      </c>
      <c r="F178" s="365">
        <f>CAZUL!B175</f>
        <v>0</v>
      </c>
      <c r="G178" s="351" t="str">
        <f>DESPESAS!D2</f>
        <v>UPA JACAREPAGUA</v>
      </c>
      <c r="H178" s="388">
        <f>IFERROR(VLOOKUP(I178,FORNECEDOR!$A$1:$B$301,2,FALSE),)</f>
        <v>0</v>
      </c>
      <c r="I178" s="391">
        <f>CAZUL!E175</f>
        <v>0</v>
      </c>
      <c r="J178" s="360">
        <f>IFERROR(VLOOKUP(AA178,DESPESAS!$A$2:$B$309,2,FALSE),)</f>
        <v>0</v>
      </c>
      <c r="K178" s="360">
        <f>IFERROR(VLOOKUP(AA178,DESPESAS!$A$2:$C$309,3,FALSE),)</f>
        <v>0</v>
      </c>
      <c r="L178" s="352">
        <f>CAZUL!F175</f>
        <v>0</v>
      </c>
      <c r="M178" s="387">
        <f>CAZUL!G175</f>
        <v>0</v>
      </c>
      <c r="N178" s="352">
        <f>CAZUL!H175</f>
        <v>0</v>
      </c>
      <c r="O178" s="298" t="str">
        <f>DESPESAS!E2</f>
        <v>BRADESCO</v>
      </c>
      <c r="P178" s="30"/>
      <c r="AA178" s="389">
        <f>CAZUL!C175</f>
        <v>0</v>
      </c>
    </row>
    <row r="179" spans="1:16384" ht="12.75" hidden="1" customHeight="1" x14ac:dyDescent="0.25">
      <c r="A179" s="27"/>
      <c r="B179" s="349" t="s">
        <v>422</v>
      </c>
      <c r="C179" s="344"/>
      <c r="D179" s="329"/>
      <c r="E179" s="298">
        <f>CAZUL!B176</f>
        <v>0</v>
      </c>
      <c r="F179" s="365">
        <f>CAZUL!B176</f>
        <v>0</v>
      </c>
      <c r="G179" s="351" t="str">
        <f>DESPESAS!D2</f>
        <v>UPA JACAREPAGUA</v>
      </c>
      <c r="H179" s="388">
        <f>IFERROR(VLOOKUP(I179,FORNECEDOR!$A$1:$B$301,2,FALSE),)</f>
        <v>0</v>
      </c>
      <c r="I179" s="391">
        <f>CAZUL!E176</f>
        <v>0</v>
      </c>
      <c r="J179" s="360">
        <f>IFERROR(VLOOKUP(AA179,DESPESAS!$A$2:$B$309,2,FALSE),)</f>
        <v>0</v>
      </c>
      <c r="K179" s="360">
        <f>IFERROR(VLOOKUP(AA179,DESPESAS!$A$2:$C$309,3,FALSE),)</f>
        <v>0</v>
      </c>
      <c r="L179" s="352">
        <f>CAZUL!F176</f>
        <v>0</v>
      </c>
      <c r="M179" s="387">
        <f>CAZUL!G176</f>
        <v>0</v>
      </c>
      <c r="N179" s="352">
        <f>CAZUL!H176</f>
        <v>0</v>
      </c>
      <c r="O179" s="298" t="str">
        <f>DESPESAS!E2</f>
        <v>BRADESCO</v>
      </c>
      <c r="P179" s="30"/>
      <c r="AA179" s="389">
        <f>CAZUL!C176</f>
        <v>0</v>
      </c>
    </row>
    <row r="180" spans="1:16384" ht="12.75" hidden="1" customHeight="1" x14ac:dyDescent="0.25">
      <c r="A180" s="30"/>
      <c r="B180" s="349" t="s">
        <v>422</v>
      </c>
      <c r="C180" s="342"/>
      <c r="D180" s="360"/>
      <c r="E180" s="298">
        <f>CAZUL!B177</f>
        <v>0</v>
      </c>
      <c r="F180" s="365">
        <f>CAZUL!B177</f>
        <v>0</v>
      </c>
      <c r="G180" s="351" t="str">
        <f>DESPESAS!D2</f>
        <v>UPA JACAREPAGUA</v>
      </c>
      <c r="H180" s="388">
        <f>IFERROR(VLOOKUP(I180,FORNECEDOR!$A$1:$B$301,2,FALSE),)</f>
        <v>0</v>
      </c>
      <c r="I180" s="391">
        <f>CAZUL!E177</f>
        <v>0</v>
      </c>
      <c r="J180" s="360">
        <f>IFERROR(VLOOKUP(AA180,DESPESAS!$A$2:$B$309,2,FALSE),)</f>
        <v>0</v>
      </c>
      <c r="K180" s="360">
        <f>IFERROR(VLOOKUP(AA180,DESPESAS!$A$2:$C$309,3,FALSE),)</f>
        <v>0</v>
      </c>
      <c r="L180" s="352">
        <f>CAZUL!F177</f>
        <v>0</v>
      </c>
      <c r="M180" s="387">
        <f>CAZUL!G177</f>
        <v>0</v>
      </c>
      <c r="N180" s="352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89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49" t="s">
        <v>422</v>
      </c>
      <c r="C181" s="344"/>
      <c r="D181" s="360"/>
      <c r="E181" s="298">
        <f>CAZUL!B178</f>
        <v>0</v>
      </c>
      <c r="F181" s="365">
        <f>CAZUL!B178</f>
        <v>0</v>
      </c>
      <c r="G181" s="351" t="str">
        <f>DESPESAS!D2</f>
        <v>UPA JACAREPAGUA</v>
      </c>
      <c r="H181" s="388">
        <f>IFERROR(VLOOKUP(I181,FORNECEDOR!$A$1:$B$301,2,FALSE),)</f>
        <v>0</v>
      </c>
      <c r="I181" s="391">
        <f>CAZUL!E178</f>
        <v>0</v>
      </c>
      <c r="J181" s="360">
        <f>IFERROR(VLOOKUP(AA181,DESPESAS!$A$2:$B$309,2,FALSE),)</f>
        <v>0</v>
      </c>
      <c r="K181" s="360">
        <f>IFERROR(VLOOKUP(AA181,DESPESAS!$A$2:$C$309,3,FALSE),)</f>
        <v>0</v>
      </c>
      <c r="L181" s="352">
        <f>CAZUL!F178</f>
        <v>0</v>
      </c>
      <c r="M181" s="387">
        <f>CAZUL!G178</f>
        <v>0</v>
      </c>
      <c r="N181" s="352">
        <f>CAZUL!H178</f>
        <v>0</v>
      </c>
      <c r="O181" s="298" t="str">
        <f>DESPESAS!E2</f>
        <v>BRADESCO</v>
      </c>
      <c r="P181" s="30"/>
      <c r="AA181" s="389">
        <f>CAZUL!C178</f>
        <v>0</v>
      </c>
    </row>
    <row r="182" spans="1:16384" ht="12.75" hidden="1" customHeight="1" x14ac:dyDescent="0.25">
      <c r="A182" s="27"/>
      <c r="B182" s="349" t="s">
        <v>422</v>
      </c>
      <c r="C182" s="26"/>
      <c r="D182" s="360"/>
      <c r="E182" s="298">
        <f>CAZUL!B179</f>
        <v>0</v>
      </c>
      <c r="F182" s="365">
        <f>CAZUL!B179</f>
        <v>0</v>
      </c>
      <c r="G182" s="351" t="str">
        <f>DESPESAS!D2</f>
        <v>UPA JACAREPAGUA</v>
      </c>
      <c r="H182" s="388">
        <f>IFERROR(VLOOKUP(I182,FORNECEDOR!$A$1:$B$301,2,FALSE),)</f>
        <v>0</v>
      </c>
      <c r="I182" s="391">
        <f>CAZUL!E179</f>
        <v>0</v>
      </c>
      <c r="J182" s="360">
        <f>IFERROR(VLOOKUP(AA182,DESPESAS!$A$2:$B$309,2,FALSE),)</f>
        <v>0</v>
      </c>
      <c r="K182" s="360">
        <f>IFERROR(VLOOKUP(AA182,DESPESAS!$A$2:$C$309,3,FALSE),)</f>
        <v>0</v>
      </c>
      <c r="L182" s="352">
        <f>CAZUL!F179</f>
        <v>0</v>
      </c>
      <c r="M182" s="387">
        <f>CAZUL!G179</f>
        <v>0</v>
      </c>
      <c r="N182" s="352">
        <f>CAZUL!H179</f>
        <v>0</v>
      </c>
      <c r="O182" s="298" t="str">
        <f>DESPESAS!E2</f>
        <v>BRADESCO</v>
      </c>
      <c r="P182" s="27"/>
      <c r="AA182" s="389">
        <f>CAZUL!C179</f>
        <v>0</v>
      </c>
    </row>
    <row r="183" spans="1:16384" ht="12.75" hidden="1" customHeight="1" x14ac:dyDescent="0.25">
      <c r="A183" s="27"/>
      <c r="B183" s="349" t="s">
        <v>422</v>
      </c>
      <c r="C183" s="26"/>
      <c r="D183" s="360"/>
      <c r="E183" s="298">
        <f>CAZUL!B180</f>
        <v>0</v>
      </c>
      <c r="F183" s="365">
        <f>CAZUL!B180</f>
        <v>0</v>
      </c>
      <c r="G183" s="351" t="str">
        <f>DESPESAS!D2</f>
        <v>UPA JACAREPAGUA</v>
      </c>
      <c r="H183" s="388">
        <f>IFERROR(VLOOKUP(I183,FORNECEDOR!$A$1:$B$301,2,FALSE),)</f>
        <v>0</v>
      </c>
      <c r="I183" s="391">
        <f>CAZUL!E180</f>
        <v>0</v>
      </c>
      <c r="J183" s="360">
        <f>IFERROR(VLOOKUP(AA183,DESPESAS!$A$2:$B$309,2,FALSE),)</f>
        <v>0</v>
      </c>
      <c r="K183" s="360">
        <f>IFERROR(VLOOKUP(AA183,DESPESAS!$A$2:$C$309,3,FALSE),)</f>
        <v>0</v>
      </c>
      <c r="L183" s="352">
        <f>CAZUL!F180</f>
        <v>0</v>
      </c>
      <c r="M183" s="387">
        <f>CAZUL!G180</f>
        <v>0</v>
      </c>
      <c r="N183" s="352">
        <f>CAZUL!H180</f>
        <v>0</v>
      </c>
      <c r="O183" s="298" t="str">
        <f>DESPESAS!E2</f>
        <v>BRADESCO</v>
      </c>
      <c r="P183" s="27"/>
      <c r="AA183" s="389">
        <f>CAZUL!C180</f>
        <v>0</v>
      </c>
    </row>
    <row r="184" spans="1:16384" ht="12.75" hidden="1" customHeight="1" x14ac:dyDescent="0.25">
      <c r="A184" s="26"/>
      <c r="B184" s="349" t="s">
        <v>422</v>
      </c>
      <c r="C184" s="30"/>
      <c r="D184" s="329"/>
      <c r="E184" s="298">
        <f>CAZUL!B181</f>
        <v>0</v>
      </c>
      <c r="F184" s="365">
        <f>CAZUL!B181</f>
        <v>0</v>
      </c>
      <c r="G184" s="351" t="str">
        <f>DESPESAS!D2</f>
        <v>UPA JACAREPAGUA</v>
      </c>
      <c r="H184" s="388">
        <f>IFERROR(VLOOKUP(I184,FORNECEDOR!$A$1:$B$301,2,FALSE),)</f>
        <v>0</v>
      </c>
      <c r="I184" s="391">
        <f>CAZUL!E181</f>
        <v>0</v>
      </c>
      <c r="J184" s="360">
        <f>IFERROR(VLOOKUP(AA184,DESPESAS!$A$2:$B$309,2,FALSE),)</f>
        <v>0</v>
      </c>
      <c r="K184" s="360">
        <f>IFERROR(VLOOKUP(AA184,DESPESAS!$A$2:$C$309,3,FALSE),)</f>
        <v>0</v>
      </c>
      <c r="L184" s="352">
        <f>CAZUL!F181</f>
        <v>0</v>
      </c>
      <c r="M184" s="387">
        <f>CAZUL!G181</f>
        <v>0</v>
      </c>
      <c r="N184" s="352">
        <f>CAZUL!H181</f>
        <v>0</v>
      </c>
      <c r="O184" s="298" t="str">
        <f>DESPESAS!E2</f>
        <v>BRADESCO</v>
      </c>
      <c r="P184" s="30"/>
      <c r="AA184" s="389">
        <f>CAZUL!C181</f>
        <v>0</v>
      </c>
    </row>
    <row r="185" spans="1:16384" ht="12.75" hidden="1" customHeight="1" x14ac:dyDescent="0.25">
      <c r="A185" s="26"/>
      <c r="B185" s="349" t="s">
        <v>422</v>
      </c>
      <c r="C185" s="30"/>
      <c r="D185" s="362"/>
      <c r="E185" s="298">
        <f>CAZUL!B182</f>
        <v>0</v>
      </c>
      <c r="F185" s="365">
        <f>CAZUL!B182</f>
        <v>0</v>
      </c>
      <c r="G185" s="351" t="str">
        <f>DESPESAS!D2</f>
        <v>UPA JACAREPAGUA</v>
      </c>
      <c r="H185" s="388">
        <f>IFERROR(VLOOKUP(I185,FORNECEDOR!$A$1:$B$301,2,FALSE),)</f>
        <v>0</v>
      </c>
      <c r="I185" s="391">
        <f>CAZUL!E182</f>
        <v>0</v>
      </c>
      <c r="J185" s="360">
        <f>IFERROR(VLOOKUP(AA185,DESPESAS!$A$2:$B$309,2,FALSE),)</f>
        <v>0</v>
      </c>
      <c r="K185" s="360">
        <f>IFERROR(VLOOKUP(AA185,DESPESAS!$A$2:$C$309,3,FALSE),)</f>
        <v>0</v>
      </c>
      <c r="L185" s="352">
        <f>CAZUL!F182</f>
        <v>0</v>
      </c>
      <c r="M185" s="387">
        <f>CAZUL!G182</f>
        <v>0</v>
      </c>
      <c r="N185" s="352">
        <f>CAZUL!H182</f>
        <v>0</v>
      </c>
      <c r="O185" s="298" t="str">
        <f>DESPESAS!E2</f>
        <v>BRADESCO</v>
      </c>
      <c r="P185" s="30"/>
      <c r="AA185" s="389">
        <f>CAZUL!C182</f>
        <v>0</v>
      </c>
    </row>
    <row r="186" spans="1:16384" ht="12.75" hidden="1" customHeight="1" x14ac:dyDescent="0.25">
      <c r="A186" s="27"/>
      <c r="B186" s="349" t="s">
        <v>422</v>
      </c>
      <c r="C186" s="344"/>
      <c r="D186" s="360"/>
      <c r="E186" s="298">
        <f>CAZUL!B183</f>
        <v>0</v>
      </c>
      <c r="F186" s="365">
        <f>CAZUL!B183</f>
        <v>0</v>
      </c>
      <c r="G186" s="351" t="str">
        <f>DESPESAS!D2</f>
        <v>UPA JACAREPAGUA</v>
      </c>
      <c r="H186" s="388">
        <f>IFERROR(VLOOKUP(I186,FORNECEDOR!$A$1:$B$301,2,FALSE),)</f>
        <v>0</v>
      </c>
      <c r="I186" s="391">
        <f>CAZUL!E183</f>
        <v>0</v>
      </c>
      <c r="J186" s="360">
        <f>IFERROR(VLOOKUP(AA186,DESPESAS!$A$2:$B$309,2,FALSE),)</f>
        <v>0</v>
      </c>
      <c r="K186" s="360">
        <f>IFERROR(VLOOKUP(AA186,DESPESAS!$A$2:$C$309,3,FALSE),)</f>
        <v>0</v>
      </c>
      <c r="L186" s="352">
        <f>CAZUL!F183</f>
        <v>0</v>
      </c>
      <c r="M186" s="387">
        <f>CAZUL!G183</f>
        <v>0</v>
      </c>
      <c r="N186" s="352">
        <f>CAZUL!H183</f>
        <v>0</v>
      </c>
      <c r="O186" s="298" t="str">
        <f>DESPESAS!E2</f>
        <v>BRADESCO</v>
      </c>
      <c r="P186" s="27"/>
      <c r="AA186" s="389">
        <f>CAZUL!C183</f>
        <v>0</v>
      </c>
    </row>
    <row r="187" spans="1:16384" ht="12.75" hidden="1" customHeight="1" x14ac:dyDescent="0.25">
      <c r="A187" s="30"/>
      <c r="B187" s="349" t="s">
        <v>422</v>
      </c>
      <c r="C187" s="304"/>
      <c r="D187" s="360"/>
      <c r="E187" s="298">
        <f>CAZUL!B184</f>
        <v>0</v>
      </c>
      <c r="F187" s="365">
        <f>CAZUL!B184</f>
        <v>0</v>
      </c>
      <c r="G187" s="351" t="str">
        <f>DESPESAS!D2</f>
        <v>UPA JACAREPAGUA</v>
      </c>
      <c r="H187" s="388">
        <f>IFERROR(VLOOKUP(I187,FORNECEDOR!$A$1:$B$301,2,FALSE),)</f>
        <v>0</v>
      </c>
      <c r="I187" s="391">
        <f>CAZUL!E184</f>
        <v>0</v>
      </c>
      <c r="J187" s="360">
        <f>IFERROR(VLOOKUP(AA187,DESPESAS!$A$2:$B$309,2,FALSE),)</f>
        <v>0</v>
      </c>
      <c r="K187" s="360">
        <f>IFERROR(VLOOKUP(AA187,DESPESAS!$A$2:$C$309,3,FALSE),)</f>
        <v>0</v>
      </c>
      <c r="L187" s="352">
        <f>CAZUL!F184</f>
        <v>0</v>
      </c>
      <c r="M187" s="387">
        <f>CAZUL!G184</f>
        <v>0</v>
      </c>
      <c r="N187" s="352">
        <f>CAZUL!H184</f>
        <v>0</v>
      </c>
      <c r="O187" s="298" t="str">
        <f>DESPESAS!E2</f>
        <v>BRADESCO</v>
      </c>
      <c r="P187" s="26"/>
      <c r="AA187" s="389">
        <f>CAZUL!C184</f>
        <v>0</v>
      </c>
    </row>
    <row r="188" spans="1:16384" ht="12.75" hidden="1" customHeight="1" x14ac:dyDescent="0.25">
      <c r="A188" s="27"/>
      <c r="B188" s="349" t="s">
        <v>422</v>
      </c>
      <c r="C188" s="26"/>
      <c r="D188" s="360"/>
      <c r="E188" s="298">
        <f>CAZUL!B185</f>
        <v>0</v>
      </c>
      <c r="F188" s="365">
        <f>CAZUL!B185</f>
        <v>0</v>
      </c>
      <c r="G188" s="351" t="str">
        <f>DESPESAS!D2</f>
        <v>UPA JACAREPAGUA</v>
      </c>
      <c r="H188" s="388">
        <f>IFERROR(VLOOKUP(I188,FORNECEDOR!$A$1:$B$301,2,FALSE),)</f>
        <v>0</v>
      </c>
      <c r="I188" s="391">
        <f>CAZUL!E185</f>
        <v>0</v>
      </c>
      <c r="J188" s="360">
        <f>IFERROR(VLOOKUP(AA188,DESPESAS!$A$2:$B$309,2,FALSE),)</f>
        <v>0</v>
      </c>
      <c r="K188" s="360">
        <f>IFERROR(VLOOKUP(AA188,DESPESAS!$A$2:$C$309,3,FALSE),)</f>
        <v>0</v>
      </c>
      <c r="L188" s="352">
        <f>CAZUL!F185</f>
        <v>0</v>
      </c>
      <c r="M188" s="387">
        <f>CAZUL!G185</f>
        <v>0</v>
      </c>
      <c r="N188" s="352">
        <f>CAZUL!H185</f>
        <v>0</v>
      </c>
      <c r="O188" s="298" t="str">
        <f>DESPESAS!E2</f>
        <v>BRADESCO</v>
      </c>
      <c r="P188" s="27"/>
      <c r="AA188" s="389">
        <f>CAZUL!C185</f>
        <v>0</v>
      </c>
    </row>
    <row r="189" spans="1:16384" ht="12.75" hidden="1" customHeight="1" x14ac:dyDescent="0.25">
      <c r="A189" s="30"/>
      <c r="B189" s="349" t="s">
        <v>422</v>
      </c>
      <c r="C189" s="304"/>
      <c r="D189" s="360"/>
      <c r="E189" s="298">
        <f>CAZUL!B186</f>
        <v>0</v>
      </c>
      <c r="F189" s="365">
        <f>CAZUL!B186</f>
        <v>0</v>
      </c>
      <c r="G189" s="351" t="str">
        <f>DESPESAS!D2</f>
        <v>UPA JACAREPAGUA</v>
      </c>
      <c r="H189" s="388">
        <f>IFERROR(VLOOKUP(I189,FORNECEDOR!$A$1:$B$301,2,FALSE),)</f>
        <v>0</v>
      </c>
      <c r="I189" s="391">
        <f>CAZUL!E186</f>
        <v>0</v>
      </c>
      <c r="J189" s="360">
        <f>IFERROR(VLOOKUP(AA189,DESPESAS!$A$2:$B$309,2,FALSE),)</f>
        <v>0</v>
      </c>
      <c r="K189" s="360">
        <f>IFERROR(VLOOKUP(AA189,DESPESAS!$A$2:$C$309,3,FALSE),)</f>
        <v>0</v>
      </c>
      <c r="L189" s="352">
        <f>CAZUL!F186</f>
        <v>0</v>
      </c>
      <c r="M189" s="387">
        <f>CAZUL!G186</f>
        <v>0</v>
      </c>
      <c r="N189" s="352">
        <f>CAZUL!H186</f>
        <v>0</v>
      </c>
      <c r="O189" s="298" t="str">
        <f>DESPESAS!E2</f>
        <v>BRADESCO</v>
      </c>
      <c r="P189" s="30"/>
      <c r="AA189" s="389">
        <f>CAZUL!C186</f>
        <v>0</v>
      </c>
    </row>
    <row r="190" spans="1:16384" ht="12.75" hidden="1" customHeight="1" x14ac:dyDescent="0.25">
      <c r="A190" s="346"/>
      <c r="B190" s="349" t="s">
        <v>422</v>
      </c>
      <c r="C190" s="26"/>
      <c r="D190" s="360"/>
      <c r="E190" s="298">
        <f>CAZUL!B187</f>
        <v>0</v>
      </c>
      <c r="F190" s="365">
        <f>CAZUL!B187</f>
        <v>0</v>
      </c>
      <c r="G190" s="351" t="str">
        <f>DESPESAS!D2</f>
        <v>UPA JACAREPAGUA</v>
      </c>
      <c r="H190" s="388">
        <f>IFERROR(VLOOKUP(I190,FORNECEDOR!$A$1:$B$301,2,FALSE),)</f>
        <v>0</v>
      </c>
      <c r="I190" s="391">
        <f>CAZUL!E187</f>
        <v>0</v>
      </c>
      <c r="J190" s="360">
        <f>IFERROR(VLOOKUP(AA190,DESPESAS!$A$2:$B$309,2,FALSE),)</f>
        <v>0</v>
      </c>
      <c r="K190" s="360">
        <f>IFERROR(VLOOKUP(AA190,DESPESAS!$A$2:$C$309,3,FALSE),)</f>
        <v>0</v>
      </c>
      <c r="L190" s="352">
        <f>CAZUL!F187</f>
        <v>0</v>
      </c>
      <c r="M190" s="387">
        <f>CAZUL!G187</f>
        <v>0</v>
      </c>
      <c r="N190" s="352">
        <f>CAZUL!H187</f>
        <v>0</v>
      </c>
      <c r="O190" s="298" t="str">
        <f>DESPESAS!E2</f>
        <v>BRADESCO</v>
      </c>
      <c r="P190" s="30"/>
      <c r="AA190" s="389">
        <f>CAZUL!C187</f>
        <v>0</v>
      </c>
    </row>
    <row r="191" spans="1:16384" ht="12.75" hidden="1" customHeight="1" x14ac:dyDescent="0.25">
      <c r="A191" s="27"/>
      <c r="B191" s="349" t="s">
        <v>422</v>
      </c>
      <c r="C191" s="344"/>
      <c r="D191" s="360"/>
      <c r="E191" s="298">
        <f>CAZUL!B188</f>
        <v>0</v>
      </c>
      <c r="F191" s="365">
        <f>CAZUL!B188</f>
        <v>0</v>
      </c>
      <c r="G191" s="351" t="str">
        <f>DESPESAS!D2</f>
        <v>UPA JACAREPAGUA</v>
      </c>
      <c r="H191" s="388">
        <f>IFERROR(VLOOKUP(I191,FORNECEDOR!$A$1:$B$301,2,FALSE),)</f>
        <v>0</v>
      </c>
      <c r="I191" s="391">
        <f>CAZUL!E188</f>
        <v>0</v>
      </c>
      <c r="J191" s="360">
        <f>IFERROR(VLOOKUP(AA191,DESPESAS!$A$2:$B$309,2,FALSE),)</f>
        <v>0</v>
      </c>
      <c r="K191" s="360">
        <f>IFERROR(VLOOKUP(AA191,DESPESAS!$A$2:$C$309,3,FALSE),)</f>
        <v>0</v>
      </c>
      <c r="L191" s="352">
        <f>CAZUL!F188</f>
        <v>0</v>
      </c>
      <c r="M191" s="387">
        <f>CAZUL!G188</f>
        <v>0</v>
      </c>
      <c r="N191" s="352">
        <f>CAZUL!H188</f>
        <v>0</v>
      </c>
      <c r="O191" s="298" t="str">
        <f>DESPESAS!E2</f>
        <v>BRADESCO</v>
      </c>
      <c r="P191" s="27"/>
      <c r="AA191" s="389">
        <f>CAZUL!C188</f>
        <v>0</v>
      </c>
    </row>
    <row r="192" spans="1:16384" ht="12.75" hidden="1" customHeight="1" x14ac:dyDescent="0.25">
      <c r="A192" s="346"/>
      <c r="B192" s="349" t="s">
        <v>422</v>
      </c>
      <c r="C192" s="26"/>
      <c r="D192" s="360"/>
      <c r="E192" s="298">
        <f>CAZUL!B189</f>
        <v>0</v>
      </c>
      <c r="F192" s="365">
        <f>CAZUL!B189</f>
        <v>0</v>
      </c>
      <c r="G192" s="351" t="str">
        <f>DESPESAS!D2</f>
        <v>UPA JACAREPAGUA</v>
      </c>
      <c r="H192" s="388">
        <f>IFERROR(VLOOKUP(I192,FORNECEDOR!$A$1:$B$301,2,FALSE),)</f>
        <v>0</v>
      </c>
      <c r="I192" s="391">
        <f>CAZUL!E189</f>
        <v>0</v>
      </c>
      <c r="J192" s="360">
        <f>IFERROR(VLOOKUP(AA192,DESPESAS!$A$2:$B$309,2,FALSE),)</f>
        <v>0</v>
      </c>
      <c r="K192" s="360">
        <f>IFERROR(VLOOKUP(AA192,DESPESAS!$A$2:$C$309,3,FALSE),)</f>
        <v>0</v>
      </c>
      <c r="L192" s="352">
        <f>CAZUL!F189</f>
        <v>0</v>
      </c>
      <c r="M192" s="387">
        <f>CAZUL!G189</f>
        <v>0</v>
      </c>
      <c r="N192" s="352">
        <f>CAZUL!H189</f>
        <v>0</v>
      </c>
      <c r="O192" s="298" t="str">
        <f>DESPESAS!E2</f>
        <v>BRADESCO</v>
      </c>
      <c r="P192" s="30"/>
      <c r="AA192" s="389">
        <f>CAZUL!C189</f>
        <v>0</v>
      </c>
    </row>
    <row r="193" spans="1:27" ht="12.75" hidden="1" customHeight="1" x14ac:dyDescent="0.25">
      <c r="A193" s="27"/>
      <c r="B193" s="349" t="s">
        <v>422</v>
      </c>
      <c r="C193" s="27"/>
      <c r="D193" s="360"/>
      <c r="E193" s="298">
        <f>CAZUL!B190</f>
        <v>0</v>
      </c>
      <c r="F193" s="365">
        <f>CAZUL!B190</f>
        <v>0</v>
      </c>
      <c r="G193" s="351" t="str">
        <f>DESPESAS!D2</f>
        <v>UPA JACAREPAGUA</v>
      </c>
      <c r="H193" s="388">
        <f>IFERROR(VLOOKUP(I193,FORNECEDOR!$A$1:$B$301,2,FALSE),)</f>
        <v>0</v>
      </c>
      <c r="I193" s="391">
        <f>CAZUL!E190</f>
        <v>0</v>
      </c>
      <c r="J193" s="360">
        <f>IFERROR(VLOOKUP(AA193,DESPESAS!$A$2:$B$309,2,FALSE),)</f>
        <v>0</v>
      </c>
      <c r="K193" s="360">
        <f>IFERROR(VLOOKUP(AA193,DESPESAS!$A$2:$C$309,3,FALSE),)</f>
        <v>0</v>
      </c>
      <c r="L193" s="352">
        <f>CAZUL!F190</f>
        <v>0</v>
      </c>
      <c r="M193" s="387">
        <f>CAZUL!G190</f>
        <v>0</v>
      </c>
      <c r="N193" s="352">
        <f>CAZUL!H190</f>
        <v>0</v>
      </c>
      <c r="O193" s="298" t="str">
        <f>DESPESAS!E2</f>
        <v>BRADESCO</v>
      </c>
      <c r="P193" s="27"/>
      <c r="AA193" s="389">
        <f>CAZUL!C190</f>
        <v>0</v>
      </c>
    </row>
    <row r="194" spans="1:27" ht="12.75" hidden="1" customHeight="1" x14ac:dyDescent="0.25">
      <c r="A194" s="27"/>
      <c r="B194" s="349" t="s">
        <v>422</v>
      </c>
      <c r="C194" s="27"/>
      <c r="D194" s="360"/>
      <c r="E194" s="298">
        <f>CAZUL!B191</f>
        <v>0</v>
      </c>
      <c r="F194" s="365">
        <f>CAZUL!B191</f>
        <v>0</v>
      </c>
      <c r="G194" s="351" t="str">
        <f>DESPESAS!D2</f>
        <v>UPA JACAREPAGUA</v>
      </c>
      <c r="H194" s="388">
        <f>IFERROR(VLOOKUP(I194,FORNECEDOR!$A$1:$B$301,2,FALSE),)</f>
        <v>0</v>
      </c>
      <c r="I194" s="391">
        <f>CAZUL!E191</f>
        <v>0</v>
      </c>
      <c r="J194" s="360">
        <f>IFERROR(VLOOKUP(AA194,DESPESAS!$A$2:$B$309,2,FALSE),)</f>
        <v>0</v>
      </c>
      <c r="K194" s="360">
        <f>IFERROR(VLOOKUP(AA194,DESPESAS!$A$2:$C$309,3,FALSE),)</f>
        <v>0</v>
      </c>
      <c r="L194" s="352">
        <f>CAZUL!F191</f>
        <v>0</v>
      </c>
      <c r="M194" s="387">
        <f>CAZUL!G191</f>
        <v>0</v>
      </c>
      <c r="N194" s="352">
        <f>CAZUL!H191</f>
        <v>0</v>
      </c>
      <c r="O194" s="298" t="str">
        <f>DESPESAS!E2</f>
        <v>BRADESCO</v>
      </c>
      <c r="P194" s="27"/>
      <c r="AA194" s="389">
        <f>CAZUL!C191</f>
        <v>0</v>
      </c>
    </row>
    <row r="195" spans="1:27" ht="12.75" hidden="1" customHeight="1" x14ac:dyDescent="0.25">
      <c r="A195" s="27"/>
      <c r="B195" s="349" t="s">
        <v>422</v>
      </c>
      <c r="C195" s="27"/>
      <c r="D195" s="360"/>
      <c r="E195" s="298">
        <f>CAZUL!B192</f>
        <v>0</v>
      </c>
      <c r="F195" s="365">
        <f>CAZUL!B192</f>
        <v>0</v>
      </c>
      <c r="G195" s="351" t="str">
        <f>DESPESAS!D2</f>
        <v>UPA JACAREPAGUA</v>
      </c>
      <c r="H195" s="388">
        <f>IFERROR(VLOOKUP(I195,FORNECEDOR!$A$1:$B$301,2,FALSE),)</f>
        <v>0</v>
      </c>
      <c r="I195" s="391">
        <f>CAZUL!E192</f>
        <v>0</v>
      </c>
      <c r="J195" s="360">
        <f>IFERROR(VLOOKUP(AA195,DESPESAS!$A$2:$B$309,2,FALSE),)</f>
        <v>0</v>
      </c>
      <c r="K195" s="360">
        <f>IFERROR(VLOOKUP(AA195,DESPESAS!$A$2:$C$309,3,FALSE),)</f>
        <v>0</v>
      </c>
      <c r="L195" s="352">
        <f>CAZUL!F192</f>
        <v>0</v>
      </c>
      <c r="M195" s="387">
        <f>CAZUL!G192</f>
        <v>0</v>
      </c>
      <c r="N195" s="352">
        <f>CAZUL!H192</f>
        <v>0</v>
      </c>
      <c r="O195" s="298" t="str">
        <f>DESPESAS!E2</f>
        <v>BRADESCO</v>
      </c>
      <c r="P195" s="27"/>
      <c r="AA195" s="389">
        <f>CAZUL!C192</f>
        <v>0</v>
      </c>
    </row>
    <row r="196" spans="1:27" s="335" customFormat="1" ht="12.75" hidden="1" customHeight="1" x14ac:dyDescent="0.25">
      <c r="A196" s="27" t="s">
        <v>376</v>
      </c>
      <c r="B196" s="349" t="s">
        <v>422</v>
      </c>
      <c r="C196" s="30"/>
      <c r="D196" s="360"/>
      <c r="E196" s="298">
        <f>CAZUL!B193</f>
        <v>0</v>
      </c>
      <c r="F196" s="365">
        <f>CAZUL!B193</f>
        <v>0</v>
      </c>
      <c r="G196" s="351" t="str">
        <f>DESPESAS!D2</f>
        <v>UPA JACAREPAGUA</v>
      </c>
      <c r="H196" s="388">
        <f>IFERROR(VLOOKUP(I196,FORNECEDOR!$A$1:$B$301,2,FALSE),)</f>
        <v>0</v>
      </c>
      <c r="I196" s="391">
        <f>CAZUL!E193</f>
        <v>0</v>
      </c>
      <c r="J196" s="360">
        <f>IFERROR(VLOOKUP(AA196,DESPESAS!$A$2:$B$309,2,FALSE),)</f>
        <v>0</v>
      </c>
      <c r="K196" s="360">
        <f>IFERROR(VLOOKUP(AA196,DESPESAS!$A$2:$C$309,3,FALSE),)</f>
        <v>0</v>
      </c>
      <c r="L196" s="352">
        <f>CAZUL!F193</f>
        <v>0</v>
      </c>
      <c r="M196" s="387">
        <f>CAZUL!G193</f>
        <v>0</v>
      </c>
      <c r="N196" s="352">
        <f>CAZUL!H193</f>
        <v>0</v>
      </c>
      <c r="O196" s="298" t="str">
        <f>DESPESAS!E2</f>
        <v>BRADESCO</v>
      </c>
      <c r="P196" s="30"/>
      <c r="AA196" s="389">
        <f>CAZUL!C193</f>
        <v>0</v>
      </c>
    </row>
    <row r="197" spans="1:27" s="335" customFormat="1" ht="12.75" hidden="1" customHeight="1" x14ac:dyDescent="0.25">
      <c r="A197" s="27" t="s">
        <v>376</v>
      </c>
      <c r="B197" s="349" t="s">
        <v>422</v>
      </c>
      <c r="C197" s="30"/>
      <c r="D197" s="329"/>
      <c r="E197" s="298">
        <f>CAZUL!B194</f>
        <v>0</v>
      </c>
      <c r="F197" s="365">
        <f>CAZUL!B194</f>
        <v>0</v>
      </c>
      <c r="G197" s="351" t="str">
        <f>DESPESAS!D2</f>
        <v>UPA JACAREPAGUA</v>
      </c>
      <c r="H197" s="388">
        <f>IFERROR(VLOOKUP(I197,FORNECEDOR!$A$1:$B$301,2,FALSE),)</f>
        <v>0</v>
      </c>
      <c r="I197" s="391">
        <f>CAZUL!E194</f>
        <v>0</v>
      </c>
      <c r="J197" s="360">
        <f>IFERROR(VLOOKUP(AA197,DESPESAS!$A$2:$B$309,2,FALSE),)</f>
        <v>0</v>
      </c>
      <c r="K197" s="360">
        <f>IFERROR(VLOOKUP(AA197,DESPESAS!$A$2:$C$309,3,FALSE),)</f>
        <v>0</v>
      </c>
      <c r="L197" s="352">
        <f>CAZUL!F194</f>
        <v>0</v>
      </c>
      <c r="M197" s="387">
        <f>CAZUL!G194</f>
        <v>0</v>
      </c>
      <c r="N197" s="352">
        <f>CAZUL!H194</f>
        <v>0</v>
      </c>
      <c r="O197" s="298" t="str">
        <f>DESPESAS!E2</f>
        <v>BRADESCO</v>
      </c>
      <c r="P197" s="30"/>
      <c r="AA197" s="389">
        <f>CAZUL!C194</f>
        <v>0</v>
      </c>
    </row>
    <row r="198" spans="1:27" s="335" customFormat="1" ht="12.75" hidden="1" customHeight="1" x14ac:dyDescent="0.25">
      <c r="A198" s="27" t="s">
        <v>376</v>
      </c>
      <c r="B198" s="349" t="s">
        <v>422</v>
      </c>
      <c r="C198" s="30"/>
      <c r="D198" s="360"/>
      <c r="E198" s="298">
        <f>CAZUL!B195</f>
        <v>0</v>
      </c>
      <c r="F198" s="365">
        <f>CAZUL!B195</f>
        <v>0</v>
      </c>
      <c r="G198" s="351" t="str">
        <f>DESPESAS!D2</f>
        <v>UPA JACAREPAGUA</v>
      </c>
      <c r="H198" s="388">
        <f>IFERROR(VLOOKUP(I198,FORNECEDOR!$A$1:$B$301,2,FALSE),)</f>
        <v>0</v>
      </c>
      <c r="I198" s="391">
        <f>CAZUL!E195</f>
        <v>0</v>
      </c>
      <c r="J198" s="360">
        <f>IFERROR(VLOOKUP(AA198,DESPESAS!$A$2:$B$309,2,FALSE),)</f>
        <v>0</v>
      </c>
      <c r="K198" s="360">
        <f>IFERROR(VLOOKUP(AA198,DESPESAS!$A$2:$C$309,3,FALSE),)</f>
        <v>0</v>
      </c>
      <c r="L198" s="352">
        <f>CAZUL!F195</f>
        <v>0</v>
      </c>
      <c r="M198" s="387">
        <f>CAZUL!G195</f>
        <v>0</v>
      </c>
      <c r="N198" s="352">
        <f>CAZUL!H195</f>
        <v>0</v>
      </c>
      <c r="O198" s="298" t="str">
        <f>DESPESAS!E2</f>
        <v>BRADESCO</v>
      </c>
      <c r="P198" s="30"/>
      <c r="AA198" s="389">
        <f>CAZUL!C195</f>
        <v>0</v>
      </c>
    </row>
    <row r="199" spans="1:27" ht="12.75" hidden="1" customHeight="1" x14ac:dyDescent="0.25">
      <c r="A199" s="27"/>
      <c r="B199" s="349" t="s">
        <v>422</v>
      </c>
      <c r="C199" s="344"/>
      <c r="D199" s="360"/>
      <c r="E199" s="298">
        <f>CAZUL!B196</f>
        <v>0</v>
      </c>
      <c r="F199" s="365">
        <f>CAZUL!B196</f>
        <v>0</v>
      </c>
      <c r="G199" s="351" t="str">
        <f>DESPESAS!D2</f>
        <v>UPA JACAREPAGUA</v>
      </c>
      <c r="H199" s="388">
        <f>IFERROR(VLOOKUP(I199,FORNECEDOR!$A$1:$B$301,2,FALSE),)</f>
        <v>0</v>
      </c>
      <c r="I199" s="391">
        <f>CAZUL!E196</f>
        <v>0</v>
      </c>
      <c r="J199" s="360">
        <f>IFERROR(VLOOKUP(AA199,DESPESAS!$A$2:$B$309,2,FALSE),)</f>
        <v>0</v>
      </c>
      <c r="K199" s="360">
        <f>IFERROR(VLOOKUP(AA199,DESPESAS!$A$2:$C$309,3,FALSE),)</f>
        <v>0</v>
      </c>
      <c r="L199" s="352">
        <f>CAZUL!F196</f>
        <v>0</v>
      </c>
      <c r="M199" s="387">
        <f>CAZUL!G196</f>
        <v>0</v>
      </c>
      <c r="N199" s="352">
        <f>CAZUL!H196</f>
        <v>0</v>
      </c>
      <c r="O199" s="298" t="str">
        <f>DESPESAS!E2</f>
        <v>BRADESCO</v>
      </c>
      <c r="P199" s="27"/>
      <c r="AA199" s="389">
        <f>CAZUL!C196</f>
        <v>0</v>
      </c>
    </row>
    <row r="200" spans="1:27" ht="12.75" hidden="1" customHeight="1" x14ac:dyDescent="0.25">
      <c r="A200" s="27"/>
      <c r="B200" s="349" t="s">
        <v>422</v>
      </c>
      <c r="C200" s="344"/>
      <c r="D200" s="360"/>
      <c r="E200" s="298">
        <f>CAZUL!B197</f>
        <v>0</v>
      </c>
      <c r="F200" s="365">
        <f>CAZUL!B197</f>
        <v>0</v>
      </c>
      <c r="G200" s="351" t="str">
        <f>DESPESAS!D2</f>
        <v>UPA JACAREPAGUA</v>
      </c>
      <c r="H200" s="388">
        <f>IFERROR(VLOOKUP(I200,FORNECEDOR!$A$1:$B$301,2,FALSE),)</f>
        <v>0</v>
      </c>
      <c r="I200" s="391">
        <f>CAZUL!E197</f>
        <v>0</v>
      </c>
      <c r="J200" s="360">
        <f>IFERROR(VLOOKUP(AA200,DESPESAS!$A$2:$B$309,2,FALSE),)</f>
        <v>0</v>
      </c>
      <c r="K200" s="360">
        <f>IFERROR(VLOOKUP(AA200,DESPESAS!$A$2:$C$309,3,FALSE),)</f>
        <v>0</v>
      </c>
      <c r="L200" s="352">
        <f>CAZUL!F197</f>
        <v>0</v>
      </c>
      <c r="M200" s="387">
        <f>CAZUL!G197</f>
        <v>0</v>
      </c>
      <c r="N200" s="352">
        <f>CAZUL!H197</f>
        <v>0</v>
      </c>
      <c r="O200" s="298" t="str">
        <f>DESPESAS!E2</f>
        <v>BRADESCO</v>
      </c>
      <c r="P200" s="27"/>
      <c r="AA200" s="389">
        <f>CAZUL!C197</f>
        <v>0</v>
      </c>
    </row>
    <row r="201" spans="1:27" ht="12.75" hidden="1" customHeight="1" x14ac:dyDescent="0.25">
      <c r="A201" s="27"/>
      <c r="B201" s="349" t="s">
        <v>422</v>
      </c>
      <c r="C201" s="26"/>
      <c r="D201" s="329"/>
      <c r="E201" s="298">
        <f>CAZUL!B198</f>
        <v>0</v>
      </c>
      <c r="F201" s="365">
        <f>CAZUL!B198</f>
        <v>0</v>
      </c>
      <c r="G201" s="351" t="str">
        <f>DESPESAS!D2</f>
        <v>UPA JACAREPAGUA</v>
      </c>
      <c r="H201" s="388">
        <f>IFERROR(VLOOKUP(I201,FORNECEDOR!$A$1:$B$301,2,FALSE),)</f>
        <v>0</v>
      </c>
      <c r="I201" s="391">
        <f>CAZUL!E198</f>
        <v>0</v>
      </c>
      <c r="J201" s="360">
        <f>IFERROR(VLOOKUP(AA201,DESPESAS!$A$2:$B$309,2,FALSE),)</f>
        <v>0</v>
      </c>
      <c r="K201" s="360">
        <f>IFERROR(VLOOKUP(AA201,DESPESAS!$A$2:$C$309,3,FALSE),)</f>
        <v>0</v>
      </c>
      <c r="L201" s="352">
        <f>CAZUL!F198</f>
        <v>0</v>
      </c>
      <c r="M201" s="387">
        <f>CAZUL!G198</f>
        <v>0</v>
      </c>
      <c r="N201" s="352">
        <f>CAZUL!H198</f>
        <v>0</v>
      </c>
      <c r="O201" s="298" t="str">
        <f>DESPESAS!E2</f>
        <v>BRADESCO</v>
      </c>
      <c r="P201" s="27"/>
      <c r="AA201" s="389">
        <f>CAZUL!C198</f>
        <v>0</v>
      </c>
    </row>
    <row r="202" spans="1:27" ht="12.75" hidden="1" customHeight="1" x14ac:dyDescent="0.25">
      <c r="A202" s="346"/>
      <c r="B202" s="349" t="s">
        <v>422</v>
      </c>
      <c r="C202" s="26"/>
      <c r="D202" s="360"/>
      <c r="E202" s="298">
        <f>CAZUL!B199</f>
        <v>0</v>
      </c>
      <c r="F202" s="365">
        <f>CAZUL!B199</f>
        <v>0</v>
      </c>
      <c r="G202" s="351" t="str">
        <f>DESPESAS!D2</f>
        <v>UPA JACAREPAGUA</v>
      </c>
      <c r="H202" s="388">
        <f>IFERROR(VLOOKUP(I202,FORNECEDOR!$A$1:$B$301,2,FALSE),)</f>
        <v>0</v>
      </c>
      <c r="I202" s="391">
        <f>CAZUL!E199</f>
        <v>0</v>
      </c>
      <c r="J202" s="360">
        <f>IFERROR(VLOOKUP(AA202,DESPESAS!$A$2:$B$309,2,FALSE),)</f>
        <v>0</v>
      </c>
      <c r="K202" s="360">
        <f>IFERROR(VLOOKUP(AA202,DESPESAS!$A$2:$C$309,3,FALSE),)</f>
        <v>0</v>
      </c>
      <c r="L202" s="352">
        <f>CAZUL!F199</f>
        <v>0</v>
      </c>
      <c r="M202" s="387">
        <f>CAZUL!G199</f>
        <v>0</v>
      </c>
      <c r="N202" s="352">
        <f>CAZUL!H199</f>
        <v>0</v>
      </c>
      <c r="O202" s="298" t="str">
        <f>DESPESAS!E2</f>
        <v>BRADESCO</v>
      </c>
      <c r="P202" s="30"/>
      <c r="AA202" s="389">
        <f>CAZUL!C199</f>
        <v>0</v>
      </c>
    </row>
    <row r="203" spans="1:27" ht="12.75" hidden="1" customHeight="1" x14ac:dyDescent="0.25">
      <c r="A203" s="27"/>
      <c r="B203" s="349" t="s">
        <v>422</v>
      </c>
      <c r="C203" s="27"/>
      <c r="D203" s="329"/>
      <c r="E203" s="298">
        <f>CAZUL!B200</f>
        <v>0</v>
      </c>
      <c r="F203" s="365">
        <f>CAZUL!B200</f>
        <v>0</v>
      </c>
      <c r="G203" s="351" t="str">
        <f>DESPESAS!D2</f>
        <v>UPA JACAREPAGUA</v>
      </c>
      <c r="H203" s="388">
        <f>IFERROR(VLOOKUP(I203,FORNECEDOR!$A$1:$B$301,2,FALSE),)</f>
        <v>0</v>
      </c>
      <c r="I203" s="391">
        <f>CAZUL!E200</f>
        <v>0</v>
      </c>
      <c r="J203" s="360">
        <f>IFERROR(VLOOKUP(AA203,DESPESAS!$A$2:$B$309,2,FALSE),)</f>
        <v>0</v>
      </c>
      <c r="K203" s="360">
        <f>IFERROR(VLOOKUP(AA203,DESPESAS!$A$2:$C$309,3,FALSE),)</f>
        <v>0</v>
      </c>
      <c r="L203" s="352">
        <f>CAZUL!F200</f>
        <v>0</v>
      </c>
      <c r="M203" s="387">
        <f>CAZUL!G200</f>
        <v>0</v>
      </c>
      <c r="N203" s="352">
        <f>CAZUL!H200</f>
        <v>0</v>
      </c>
      <c r="O203" s="298" t="str">
        <f>DESPESAS!E2</f>
        <v>BRADESCO</v>
      </c>
      <c r="P203" s="27"/>
      <c r="AA203" s="389">
        <f>CAZUL!C200</f>
        <v>0</v>
      </c>
    </row>
    <row r="204" spans="1:27" ht="12.75" hidden="1" customHeight="1" x14ac:dyDescent="0.25">
      <c r="A204" s="27"/>
      <c r="B204" s="349" t="s">
        <v>422</v>
      </c>
      <c r="C204" s="27"/>
      <c r="D204" s="360"/>
      <c r="E204" s="298">
        <f>CAZUL!B201</f>
        <v>0</v>
      </c>
      <c r="F204" s="365">
        <f>CAZUL!B201</f>
        <v>0</v>
      </c>
      <c r="G204" s="351" t="str">
        <f>DESPESAS!D2</f>
        <v>UPA JACAREPAGUA</v>
      </c>
      <c r="H204" s="388">
        <f>IFERROR(VLOOKUP(I204,FORNECEDOR!$A$1:$B$301,2,FALSE),)</f>
        <v>0</v>
      </c>
      <c r="I204" s="391">
        <f>CAZUL!E201</f>
        <v>0</v>
      </c>
      <c r="J204" s="360">
        <f>IFERROR(VLOOKUP(AA204,DESPESAS!$A$2:$B$309,2,FALSE),)</f>
        <v>0</v>
      </c>
      <c r="K204" s="360">
        <f>IFERROR(VLOOKUP(AA204,DESPESAS!$A$2:$C$309,3,FALSE),)</f>
        <v>0</v>
      </c>
      <c r="L204" s="352">
        <f>CAZUL!F201</f>
        <v>0</v>
      </c>
      <c r="M204" s="387">
        <f>CAZUL!G201</f>
        <v>0</v>
      </c>
      <c r="N204" s="352">
        <f>CAZUL!H201</f>
        <v>0</v>
      </c>
      <c r="O204" s="298" t="str">
        <f>DESPESAS!E2</f>
        <v>BRADESCO</v>
      </c>
      <c r="P204" s="27"/>
      <c r="AA204" s="389">
        <f>CAZUL!C201</f>
        <v>0</v>
      </c>
    </row>
    <row r="205" spans="1:27" ht="12.75" hidden="1" customHeight="1" x14ac:dyDescent="0.25">
      <c r="A205" s="27"/>
      <c r="B205" s="349" t="s">
        <v>422</v>
      </c>
      <c r="C205" s="344"/>
      <c r="D205" s="360"/>
      <c r="E205" s="298">
        <f>CAZUL!B202</f>
        <v>0</v>
      </c>
      <c r="F205" s="365">
        <f>CAZUL!B202</f>
        <v>0</v>
      </c>
      <c r="G205" s="351" t="str">
        <f>DESPESAS!D2</f>
        <v>UPA JACAREPAGUA</v>
      </c>
      <c r="H205" s="388">
        <f>IFERROR(VLOOKUP(I205,FORNECEDOR!$A$1:$B$301,2,FALSE),)</f>
        <v>0</v>
      </c>
      <c r="I205" s="391">
        <f>CAZUL!E202</f>
        <v>0</v>
      </c>
      <c r="J205" s="360">
        <f>IFERROR(VLOOKUP(AA205,DESPESAS!$A$2:$B$309,2,FALSE),)</f>
        <v>0</v>
      </c>
      <c r="K205" s="360">
        <f>IFERROR(VLOOKUP(AA205,DESPESAS!$A$2:$C$309,3,FALSE),)</f>
        <v>0</v>
      </c>
      <c r="L205" s="352">
        <f>CAZUL!F202</f>
        <v>0</v>
      </c>
      <c r="M205" s="387">
        <f>CAZUL!G202</f>
        <v>0</v>
      </c>
      <c r="N205" s="352">
        <f>CAZUL!H202</f>
        <v>0</v>
      </c>
      <c r="O205" s="298" t="str">
        <f>DESPESAS!E2</f>
        <v>BRADESCO</v>
      </c>
      <c r="P205" s="27"/>
      <c r="AA205" s="389">
        <f>CAZUL!C202</f>
        <v>0</v>
      </c>
    </row>
    <row r="206" spans="1:27" ht="12.75" hidden="1" customHeight="1" x14ac:dyDescent="0.25">
      <c r="A206" s="27"/>
      <c r="B206" s="349" t="s">
        <v>422</v>
      </c>
      <c r="C206" s="26"/>
      <c r="D206" s="360"/>
      <c r="E206" s="298">
        <f>CAZUL!B203</f>
        <v>0</v>
      </c>
      <c r="F206" s="365">
        <f>CAZUL!B203</f>
        <v>0</v>
      </c>
      <c r="G206" s="351" t="str">
        <f>DESPESAS!D2</f>
        <v>UPA JACAREPAGUA</v>
      </c>
      <c r="H206" s="388">
        <f>IFERROR(VLOOKUP(I206,FORNECEDOR!$A$1:$B$301,2,FALSE),)</f>
        <v>0</v>
      </c>
      <c r="I206" s="391">
        <f>CAZUL!E203</f>
        <v>0</v>
      </c>
      <c r="J206" s="360">
        <f>IFERROR(VLOOKUP(AA206,DESPESAS!$A$2:$B$309,2,FALSE),)</f>
        <v>0</v>
      </c>
      <c r="K206" s="360">
        <f>IFERROR(VLOOKUP(AA206,DESPESAS!$A$2:$C$309,3,FALSE),)</f>
        <v>0</v>
      </c>
      <c r="L206" s="352">
        <f>CAZUL!F203</f>
        <v>0</v>
      </c>
      <c r="M206" s="387">
        <f>CAZUL!G203</f>
        <v>0</v>
      </c>
      <c r="N206" s="352">
        <f>CAZUL!H203</f>
        <v>0</v>
      </c>
      <c r="O206" s="298" t="str">
        <f>DESPESAS!E2</f>
        <v>BRADESCO</v>
      </c>
      <c r="P206" s="27"/>
      <c r="AA206" s="389">
        <f>CAZUL!C203</f>
        <v>0</v>
      </c>
    </row>
    <row r="207" spans="1:27" ht="12.75" hidden="1" customHeight="1" x14ac:dyDescent="0.25">
      <c r="A207" s="346"/>
      <c r="B207" s="349" t="s">
        <v>422</v>
      </c>
      <c r="C207" s="26"/>
      <c r="D207" s="360"/>
      <c r="E207" s="298">
        <f>CAZUL!B204</f>
        <v>0</v>
      </c>
      <c r="F207" s="365">
        <f>CAZUL!B204</f>
        <v>0</v>
      </c>
      <c r="G207" s="351" t="str">
        <f>DESPESAS!D2</f>
        <v>UPA JACAREPAGUA</v>
      </c>
      <c r="H207" s="388">
        <f>IFERROR(VLOOKUP(I207,FORNECEDOR!$A$1:$B$301,2,FALSE),)</f>
        <v>0</v>
      </c>
      <c r="I207" s="391">
        <f>CAZUL!E204</f>
        <v>0</v>
      </c>
      <c r="J207" s="360">
        <f>IFERROR(VLOOKUP(AA207,DESPESAS!$A$2:$B$309,2,FALSE),)</f>
        <v>0</v>
      </c>
      <c r="K207" s="360">
        <f>IFERROR(VLOOKUP(AA207,DESPESAS!$A$2:$C$309,3,FALSE),)</f>
        <v>0</v>
      </c>
      <c r="L207" s="352">
        <f>CAZUL!F204</f>
        <v>0</v>
      </c>
      <c r="M207" s="387">
        <f>CAZUL!G204</f>
        <v>0</v>
      </c>
      <c r="N207" s="352">
        <f>CAZUL!H204</f>
        <v>0</v>
      </c>
      <c r="O207" s="298" t="str">
        <f>DESPESAS!E2</f>
        <v>BRADESCO</v>
      </c>
      <c r="P207" s="30"/>
      <c r="AA207" s="389">
        <f>CAZUL!C204</f>
        <v>0</v>
      </c>
    </row>
    <row r="208" spans="1:27" s="335" customFormat="1" ht="12.75" hidden="1" customHeight="1" x14ac:dyDescent="0.25">
      <c r="A208" s="27" t="s">
        <v>376</v>
      </c>
      <c r="B208" s="349" t="s">
        <v>422</v>
      </c>
      <c r="C208" s="30"/>
      <c r="D208" s="360"/>
      <c r="E208" s="298">
        <f>CAZUL!B205</f>
        <v>0</v>
      </c>
      <c r="F208" s="365">
        <f>CAZUL!B205</f>
        <v>0</v>
      </c>
      <c r="G208" s="351" t="str">
        <f>DESPESAS!D2</f>
        <v>UPA JACAREPAGUA</v>
      </c>
      <c r="H208" s="388">
        <f>IFERROR(VLOOKUP(I208,FORNECEDOR!$A$1:$B$301,2,FALSE),)</f>
        <v>0</v>
      </c>
      <c r="I208" s="391">
        <f>CAZUL!E205</f>
        <v>0</v>
      </c>
      <c r="J208" s="360">
        <f>IFERROR(VLOOKUP(AA208,DESPESAS!$A$2:$B$309,2,FALSE),)</f>
        <v>0</v>
      </c>
      <c r="K208" s="360">
        <f>IFERROR(VLOOKUP(AA208,DESPESAS!$A$2:$C$309,3,FALSE),)</f>
        <v>0</v>
      </c>
      <c r="L208" s="352">
        <f>CAZUL!F205</f>
        <v>0</v>
      </c>
      <c r="M208" s="387">
        <f>CAZUL!G205</f>
        <v>0</v>
      </c>
      <c r="N208" s="352">
        <f>CAZUL!H205</f>
        <v>0</v>
      </c>
      <c r="O208" s="298" t="str">
        <f>DESPESAS!E2</f>
        <v>BRADESCO</v>
      </c>
      <c r="P208" s="30"/>
      <c r="AA208" s="389">
        <f>CAZUL!C205</f>
        <v>0</v>
      </c>
    </row>
    <row r="209" spans="1:27" ht="12.75" hidden="1" customHeight="1" x14ac:dyDescent="0.25">
      <c r="A209" s="27"/>
      <c r="B209" s="349" t="s">
        <v>422</v>
      </c>
      <c r="C209" s="26"/>
      <c r="D209" s="360"/>
      <c r="E209" s="298">
        <f>CAZUL!B206</f>
        <v>0</v>
      </c>
      <c r="F209" s="365">
        <f>CAZUL!B206</f>
        <v>0</v>
      </c>
      <c r="G209" s="351" t="str">
        <f>DESPESAS!D2</f>
        <v>UPA JACAREPAGUA</v>
      </c>
      <c r="H209" s="388">
        <f>IFERROR(VLOOKUP(I209,FORNECEDOR!$A$1:$B$301,2,FALSE),)</f>
        <v>0</v>
      </c>
      <c r="I209" s="391">
        <f>CAZUL!E206</f>
        <v>0</v>
      </c>
      <c r="J209" s="360">
        <f>IFERROR(VLOOKUP(AA209,DESPESAS!$A$2:$B$309,2,FALSE),)</f>
        <v>0</v>
      </c>
      <c r="K209" s="360">
        <f>IFERROR(VLOOKUP(AA209,DESPESAS!$A$2:$C$309,3,FALSE),)</f>
        <v>0</v>
      </c>
      <c r="L209" s="352">
        <f>CAZUL!F206</f>
        <v>0</v>
      </c>
      <c r="M209" s="387">
        <f>CAZUL!G206</f>
        <v>0</v>
      </c>
      <c r="N209" s="352">
        <f>CAZUL!H206</f>
        <v>0</v>
      </c>
      <c r="O209" s="298" t="str">
        <f>DESPESAS!E2</f>
        <v>BRADESCO</v>
      </c>
      <c r="P209" s="27"/>
      <c r="AA209" s="389">
        <f>CAZUL!C206</f>
        <v>0</v>
      </c>
    </row>
    <row r="210" spans="1:27" x14ac:dyDescent="0.25">
      <c r="D210" s="361"/>
      <c r="G210" s="383"/>
      <c r="I210" s="390"/>
    </row>
    <row r="211" spans="1:27" x14ac:dyDescent="0.25">
      <c r="D211" s="361"/>
      <c r="G211" s="383"/>
      <c r="P211" s="30"/>
    </row>
    <row r="212" spans="1:27" x14ac:dyDescent="0.25">
      <c r="D212" s="361"/>
      <c r="G212" s="383"/>
      <c r="J212" s="390"/>
    </row>
    <row r="213" spans="1:27" x14ac:dyDescent="0.25">
      <c r="D213" s="361"/>
    </row>
    <row r="214" spans="1:27" x14ac:dyDescent="0.25">
      <c r="D214" s="361"/>
    </row>
    <row r="215" spans="1:27" x14ac:dyDescent="0.25">
      <c r="D215" s="361"/>
    </row>
    <row r="216" spans="1:27" x14ac:dyDescent="0.25">
      <c r="D216" s="361"/>
    </row>
    <row r="217" spans="1:27" x14ac:dyDescent="0.25">
      <c r="D217" s="361"/>
    </row>
    <row r="218" spans="1:27" x14ac:dyDescent="0.25">
      <c r="D218" s="361"/>
      <c r="G218" s="337"/>
      <c r="H218" s="368"/>
      <c r="I218" s="368"/>
      <c r="J218" s="368"/>
    </row>
    <row r="219" spans="1:27" x14ac:dyDescent="0.25">
      <c r="D219" s="361"/>
      <c r="G219" s="337"/>
      <c r="H219" s="368"/>
      <c r="I219" s="368"/>
      <c r="J219" s="368"/>
    </row>
    <row r="220" spans="1:27" x14ac:dyDescent="0.25">
      <c r="D220" s="361"/>
      <c r="G220" s="337"/>
      <c r="H220" s="392"/>
      <c r="I220" s="393"/>
      <c r="J220" s="393"/>
    </row>
    <row r="221" spans="1:27" x14ac:dyDescent="0.25">
      <c r="D221" s="361"/>
    </row>
    <row r="222" spans="1:27" x14ac:dyDescent="0.25">
      <c r="D222" s="361"/>
    </row>
    <row r="223" spans="1:27" x14ac:dyDescent="0.25">
      <c r="D223" s="361"/>
    </row>
  </sheetData>
  <autoFilter ref="A4:XFD210">
    <filterColumn colId="4">
      <filters blank="1">
        <filter val="01/01/2020"/>
        <filter val="01/12/2019"/>
        <filter val="02/01/2019"/>
        <filter val="02/01/2020"/>
        <filter val="02/10/2019"/>
        <filter val="02/12/2019"/>
        <filter val="03/01/2020"/>
        <filter val="06/01/2020"/>
        <filter val="07/01/2019"/>
        <filter val="07/01/2020"/>
        <filter val="09/01/2020"/>
        <filter val="10/01/2020"/>
        <filter val="13/06/2019"/>
        <filter val="14/01/2020"/>
        <filter val="17/01/2020"/>
        <filter val="18/12/2019"/>
        <filter val="20/01/2020"/>
        <filter val="22/01/2020"/>
        <filter val="23/01/2020"/>
        <filter val="24/01/2020"/>
        <filter val="27/01/2020"/>
        <filter val="28/01/2020"/>
        <filter val="29/01/2020"/>
        <filter val="29/11/2019"/>
        <filter val="30/01/2020"/>
        <filter val="30/12/2019"/>
        <filter val="31/01/2020"/>
        <filter val="31/12/2019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opLeftCell="A101" zoomScaleNormal="100" workbookViewId="0">
      <selection activeCell="A120" sqref="A120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423</v>
      </c>
      <c r="B1" s="384">
        <v>4655157000106</v>
      </c>
    </row>
    <row r="2" spans="1:2" x14ac:dyDescent="0.25">
      <c r="A2" t="s">
        <v>771</v>
      </c>
      <c r="B2" s="384">
        <v>29601926000114</v>
      </c>
    </row>
    <row r="3" spans="1:2" x14ac:dyDescent="0.25">
      <c r="A3" t="s">
        <v>773</v>
      </c>
      <c r="B3" s="384">
        <v>4681111000242</v>
      </c>
    </row>
    <row r="4" spans="1:2" x14ac:dyDescent="0.25">
      <c r="A4" t="s">
        <v>798</v>
      </c>
      <c r="B4" s="396" t="s">
        <v>807</v>
      </c>
    </row>
    <row r="5" spans="1:2" x14ac:dyDescent="0.25">
      <c r="A5" t="s">
        <v>424</v>
      </c>
      <c r="B5" s="384">
        <v>14327454000267</v>
      </c>
    </row>
    <row r="6" spans="1:2" x14ac:dyDescent="0.25">
      <c r="A6" t="s">
        <v>425</v>
      </c>
      <c r="B6" s="384">
        <v>7955424000159</v>
      </c>
    </row>
    <row r="7" spans="1:2" x14ac:dyDescent="0.25">
      <c r="A7" t="s">
        <v>426</v>
      </c>
      <c r="B7" s="384">
        <v>5957860000131</v>
      </c>
    </row>
    <row r="8" spans="1:2" x14ac:dyDescent="0.25">
      <c r="A8" t="s">
        <v>724</v>
      </c>
      <c r="B8" t="s">
        <v>869</v>
      </c>
    </row>
    <row r="9" spans="1:2" x14ac:dyDescent="0.25">
      <c r="A9" t="s">
        <v>763</v>
      </c>
      <c r="B9" s="384">
        <v>19349009000130</v>
      </c>
    </row>
    <row r="10" spans="1:2" x14ac:dyDescent="0.25">
      <c r="A10" t="s">
        <v>806</v>
      </c>
      <c r="B10" t="s">
        <v>808</v>
      </c>
    </row>
    <row r="11" spans="1:2" x14ac:dyDescent="0.25">
      <c r="A11" t="s">
        <v>318</v>
      </c>
      <c r="B11" s="384">
        <v>27721364000117</v>
      </c>
    </row>
    <row r="12" spans="1:2" x14ac:dyDescent="0.25">
      <c r="A12" t="s">
        <v>733</v>
      </c>
      <c r="B12" s="384">
        <v>24323689000153</v>
      </c>
    </row>
    <row r="13" spans="1:2" x14ac:dyDescent="0.25">
      <c r="A13" t="s">
        <v>764</v>
      </c>
      <c r="B13" s="384">
        <v>32313421000169</v>
      </c>
    </row>
    <row r="14" spans="1:2" x14ac:dyDescent="0.25">
      <c r="A14" t="s">
        <v>369</v>
      </c>
      <c r="B14" s="384">
        <v>7271776000195</v>
      </c>
    </row>
    <row r="15" spans="1:2" x14ac:dyDescent="0.25">
      <c r="A15" t="s">
        <v>427</v>
      </c>
      <c r="B15" s="384">
        <v>61418042000131</v>
      </c>
    </row>
    <row r="16" spans="1:2" x14ac:dyDescent="0.25">
      <c r="A16" t="s">
        <v>778</v>
      </c>
      <c r="B16" s="384">
        <v>11857102000144</v>
      </c>
    </row>
    <row r="17" spans="1:2" x14ac:dyDescent="0.25">
      <c r="A17" t="s">
        <v>428</v>
      </c>
      <c r="B17" s="384">
        <v>21514919000173</v>
      </c>
    </row>
    <row r="18" spans="1:2" x14ac:dyDescent="0.25">
      <c r="A18" t="s">
        <v>429</v>
      </c>
      <c r="B18" s="384">
        <v>10925115000140</v>
      </c>
    </row>
    <row r="19" spans="1:2" x14ac:dyDescent="0.25">
      <c r="A19" t="s">
        <v>368</v>
      </c>
      <c r="B19" s="384">
        <v>3061922000105</v>
      </c>
    </row>
    <row r="20" spans="1:2" x14ac:dyDescent="0.25">
      <c r="A20" t="s">
        <v>430</v>
      </c>
      <c r="B20" s="384">
        <v>18800600000108</v>
      </c>
    </row>
    <row r="21" spans="1:2" x14ac:dyDescent="0.25">
      <c r="A21" t="s">
        <v>431</v>
      </c>
      <c r="B21" s="384">
        <v>68583954000108</v>
      </c>
    </row>
    <row r="22" spans="1:2" x14ac:dyDescent="0.25">
      <c r="A22" t="s">
        <v>719</v>
      </c>
      <c r="B22" s="384">
        <v>13913148000169</v>
      </c>
    </row>
    <row r="23" spans="1:2" x14ac:dyDescent="0.25">
      <c r="A23" t="s">
        <v>31</v>
      </c>
      <c r="B23" s="384">
        <v>85822000112</v>
      </c>
    </row>
    <row r="24" spans="1:2" x14ac:dyDescent="0.25">
      <c r="A24" t="s">
        <v>432</v>
      </c>
      <c r="B24" s="384">
        <v>85822000112</v>
      </c>
    </row>
    <row r="25" spans="1:2" x14ac:dyDescent="0.25">
      <c r="A25" t="s">
        <v>136</v>
      </c>
      <c r="B25" s="384">
        <v>31027407000136</v>
      </c>
    </row>
    <row r="26" spans="1:2" x14ac:dyDescent="0.25">
      <c r="A26" t="s">
        <v>433</v>
      </c>
      <c r="B26" s="384">
        <v>6022597000151</v>
      </c>
    </row>
    <row r="27" spans="1:2" x14ac:dyDescent="0.25">
      <c r="A27" t="s">
        <v>736</v>
      </c>
    </row>
    <row r="28" spans="1:2" x14ac:dyDescent="0.25">
      <c r="A28" t="s">
        <v>24</v>
      </c>
      <c r="B28" t="s">
        <v>158</v>
      </c>
    </row>
    <row r="29" spans="1:2" x14ac:dyDescent="0.25">
      <c r="A29" t="s">
        <v>738</v>
      </c>
    </row>
    <row r="30" spans="1:2" x14ac:dyDescent="0.25">
      <c r="A30" t="s">
        <v>788</v>
      </c>
      <c r="B30" t="s">
        <v>813</v>
      </c>
    </row>
    <row r="31" spans="1:2" x14ac:dyDescent="0.25">
      <c r="A31" t="s">
        <v>774</v>
      </c>
      <c r="B31" s="396" t="s">
        <v>809</v>
      </c>
    </row>
    <row r="32" spans="1:2" x14ac:dyDescent="0.25">
      <c r="A32" t="s">
        <v>434</v>
      </c>
      <c r="B32" s="384">
        <v>673404000146</v>
      </c>
    </row>
    <row r="33" spans="1:2" x14ac:dyDescent="0.25">
      <c r="A33" t="s">
        <v>377</v>
      </c>
      <c r="B33" t="s">
        <v>817</v>
      </c>
    </row>
    <row r="34" spans="1:2" x14ac:dyDescent="0.25">
      <c r="A34" t="s">
        <v>725</v>
      </c>
    </row>
    <row r="35" spans="1:2" x14ac:dyDescent="0.25">
      <c r="A35" t="s">
        <v>336</v>
      </c>
      <c r="B35" s="384">
        <v>89171417000120</v>
      </c>
    </row>
    <row r="36" spans="1:2" x14ac:dyDescent="0.25">
      <c r="A36" t="s">
        <v>435</v>
      </c>
      <c r="B36" s="384">
        <v>4752237000180</v>
      </c>
    </row>
    <row r="37" spans="1:2" x14ac:dyDescent="0.25">
      <c r="A37" t="s">
        <v>250</v>
      </c>
      <c r="B37" s="384">
        <v>60619202003406</v>
      </c>
    </row>
    <row r="38" spans="1:2" x14ac:dyDescent="0.25">
      <c r="A38" t="s">
        <v>436</v>
      </c>
      <c r="B38" s="384">
        <v>19828567000189</v>
      </c>
    </row>
    <row r="39" spans="1:2" x14ac:dyDescent="0.25">
      <c r="A39" t="s">
        <v>437</v>
      </c>
      <c r="B39" s="384">
        <v>19828567000189</v>
      </c>
    </row>
    <row r="40" spans="1:2" x14ac:dyDescent="0.25">
      <c r="A40" t="s">
        <v>741</v>
      </c>
    </row>
    <row r="41" spans="1:2" x14ac:dyDescent="0.25">
      <c r="A41" t="s">
        <v>438</v>
      </c>
      <c r="B41" s="384">
        <v>30757115000196</v>
      </c>
    </row>
    <row r="42" spans="1:2" x14ac:dyDescent="0.25">
      <c r="A42" t="s">
        <v>731</v>
      </c>
    </row>
    <row r="43" spans="1:2" x14ac:dyDescent="0.25">
      <c r="A43" t="s">
        <v>439</v>
      </c>
      <c r="B43" s="384">
        <v>26081370000194</v>
      </c>
    </row>
    <row r="44" spans="1:2" x14ac:dyDescent="0.25">
      <c r="A44" t="s">
        <v>727</v>
      </c>
    </row>
    <row r="45" spans="1:2" x14ac:dyDescent="0.25">
      <c r="A45" t="s">
        <v>728</v>
      </c>
    </row>
    <row r="46" spans="1:2" x14ac:dyDescent="0.25">
      <c r="A46" t="s">
        <v>729</v>
      </c>
    </row>
    <row r="47" spans="1:2" x14ac:dyDescent="0.25">
      <c r="A47" t="s">
        <v>797</v>
      </c>
      <c r="B47" s="384">
        <v>7366296000108</v>
      </c>
    </row>
    <row r="48" spans="1:2" x14ac:dyDescent="0.25">
      <c r="A48" t="s">
        <v>440</v>
      </c>
      <c r="B48" s="384">
        <v>2830778000153</v>
      </c>
    </row>
    <row r="49" spans="1:2" x14ac:dyDescent="0.25">
      <c r="A49" t="s">
        <v>781</v>
      </c>
      <c r="B49" s="384">
        <v>6027816000276</v>
      </c>
    </row>
    <row r="50" spans="1:2" x14ac:dyDescent="0.25">
      <c r="A50" t="s">
        <v>739</v>
      </c>
      <c r="B50" s="384">
        <v>40232258000138</v>
      </c>
    </row>
    <row r="51" spans="1:2" ht="15.75" x14ac:dyDescent="0.25">
      <c r="A51" t="s">
        <v>782</v>
      </c>
      <c r="B51" s="397" t="s">
        <v>827</v>
      </c>
    </row>
    <row r="52" spans="1:2" x14ac:dyDescent="0.25">
      <c r="A52" t="s">
        <v>441</v>
      </c>
      <c r="B52" s="384">
        <v>87389086000174</v>
      </c>
    </row>
    <row r="53" spans="1:2" x14ac:dyDescent="0.25">
      <c r="A53" t="s">
        <v>442</v>
      </c>
      <c r="B53" s="384">
        <v>12465226000147</v>
      </c>
    </row>
    <row r="54" spans="1:2" x14ac:dyDescent="0.25">
      <c r="A54" t="s">
        <v>740</v>
      </c>
    </row>
    <row r="55" spans="1:2" x14ac:dyDescent="0.25">
      <c r="A55" t="s">
        <v>443</v>
      </c>
      <c r="B55" s="384">
        <v>26550803000103</v>
      </c>
    </row>
    <row r="56" spans="1:2" x14ac:dyDescent="0.25">
      <c r="A56" t="s">
        <v>268</v>
      </c>
    </row>
    <row r="57" spans="1:2" x14ac:dyDescent="0.25">
      <c r="A57" t="s">
        <v>767</v>
      </c>
      <c r="B57" s="384">
        <v>24415461000193</v>
      </c>
    </row>
    <row r="58" spans="1:2" x14ac:dyDescent="0.25">
      <c r="A58" t="s">
        <v>272</v>
      </c>
      <c r="B58" s="384">
        <v>14470588000151</v>
      </c>
    </row>
    <row r="59" spans="1:2" x14ac:dyDescent="0.25">
      <c r="A59" t="s">
        <v>444</v>
      </c>
      <c r="B59" s="384">
        <v>11896538000142</v>
      </c>
    </row>
    <row r="60" spans="1:2" x14ac:dyDescent="0.25">
      <c r="A60" t="s">
        <v>310</v>
      </c>
      <c r="B60" s="384">
        <v>11305089000463</v>
      </c>
    </row>
    <row r="61" spans="1:2" x14ac:dyDescent="0.25">
      <c r="A61" t="s">
        <v>743</v>
      </c>
      <c r="B61" s="384">
        <v>20650862000177</v>
      </c>
    </row>
    <row r="62" spans="1:2" x14ac:dyDescent="0.25">
      <c r="A62" t="s">
        <v>742</v>
      </c>
      <c r="B62" s="384">
        <v>18283401000161</v>
      </c>
    </row>
    <row r="63" spans="1:2" x14ac:dyDescent="0.25">
      <c r="A63" t="s">
        <v>445</v>
      </c>
      <c r="B63" s="384">
        <v>8087373000153</v>
      </c>
    </row>
    <row r="64" spans="1:2" x14ac:dyDescent="0.25">
      <c r="A64" t="s">
        <v>769</v>
      </c>
      <c r="B64" s="384">
        <v>18283401000161</v>
      </c>
    </row>
    <row r="65" spans="1:2" x14ac:dyDescent="0.25">
      <c r="A65" t="s">
        <v>224</v>
      </c>
      <c r="B65" s="384">
        <v>16637920000155</v>
      </c>
    </row>
    <row r="66" spans="1:2" x14ac:dyDescent="0.25">
      <c r="A66" t="s">
        <v>378</v>
      </c>
      <c r="B66" t="s">
        <v>824</v>
      </c>
    </row>
    <row r="67" spans="1:2" x14ac:dyDescent="0.25">
      <c r="A67" t="s">
        <v>67</v>
      </c>
      <c r="B67" t="s">
        <v>825</v>
      </c>
    </row>
    <row r="68" spans="1:2" x14ac:dyDescent="0.25">
      <c r="A68" t="s">
        <v>726</v>
      </c>
    </row>
    <row r="69" spans="1:2" x14ac:dyDescent="0.25">
      <c r="A69" t="s">
        <v>779</v>
      </c>
      <c r="B69" s="396" t="s">
        <v>810</v>
      </c>
    </row>
    <row r="70" spans="1:2" x14ac:dyDescent="0.25">
      <c r="A70" t="s">
        <v>780</v>
      </c>
      <c r="B70" s="396" t="s">
        <v>811</v>
      </c>
    </row>
    <row r="71" spans="1:2" x14ac:dyDescent="0.25">
      <c r="A71" t="s">
        <v>783</v>
      </c>
      <c r="B71" t="s">
        <v>812</v>
      </c>
    </row>
    <row r="72" spans="1:2" x14ac:dyDescent="0.25">
      <c r="A72" t="s">
        <v>800</v>
      </c>
      <c r="B72" t="s">
        <v>814</v>
      </c>
    </row>
    <row r="73" spans="1:2" x14ac:dyDescent="0.25">
      <c r="A73" t="s">
        <v>802</v>
      </c>
      <c r="B73" t="s">
        <v>815</v>
      </c>
    </row>
    <row r="74" spans="1:2" x14ac:dyDescent="0.25">
      <c r="A74" t="s">
        <v>803</v>
      </c>
      <c r="B74" t="s">
        <v>816</v>
      </c>
    </row>
    <row r="75" spans="1:2" x14ac:dyDescent="0.25">
      <c r="A75" t="s">
        <v>805</v>
      </c>
      <c r="B75" t="s">
        <v>817</v>
      </c>
    </row>
    <row r="76" spans="1:2" x14ac:dyDescent="0.25">
      <c r="A76" t="s">
        <v>787</v>
      </c>
      <c r="B76" t="s">
        <v>159</v>
      </c>
    </row>
    <row r="77" spans="1:2" ht="15.75" x14ac:dyDescent="0.25">
      <c r="A77" t="s">
        <v>786</v>
      </c>
      <c r="B77" s="397" t="s">
        <v>818</v>
      </c>
    </row>
    <row r="78" spans="1:2" x14ac:dyDescent="0.25">
      <c r="A78" t="s">
        <v>37</v>
      </c>
      <c r="B78" t="s">
        <v>159</v>
      </c>
    </row>
    <row r="79" spans="1:2" x14ac:dyDescent="0.25">
      <c r="A79" t="s">
        <v>790</v>
      </c>
    </row>
    <row r="80" spans="1:2" x14ac:dyDescent="0.25">
      <c r="A80" t="s">
        <v>819</v>
      </c>
      <c r="B80" t="s">
        <v>820</v>
      </c>
    </row>
    <row r="81" spans="1:2" x14ac:dyDescent="0.25">
      <c r="A81" t="s">
        <v>40</v>
      </c>
      <c r="B81" t="s">
        <v>820</v>
      </c>
    </row>
    <row r="82" spans="1:2" x14ac:dyDescent="0.25">
      <c r="A82" t="s">
        <v>821</v>
      </c>
    </row>
    <row r="83" spans="1:2" x14ac:dyDescent="0.25">
      <c r="A83" t="s">
        <v>909</v>
      </c>
      <c r="B83" t="s">
        <v>976</v>
      </c>
    </row>
    <row r="84" spans="1:2" x14ac:dyDescent="0.25">
      <c r="A84" t="s">
        <v>822</v>
      </c>
    </row>
    <row r="85" spans="1:2" x14ac:dyDescent="0.25">
      <c r="A85" t="s">
        <v>823</v>
      </c>
      <c r="B85" t="s">
        <v>820</v>
      </c>
    </row>
    <row r="86" spans="1:2" x14ac:dyDescent="0.25">
      <c r="A86" t="s">
        <v>826</v>
      </c>
    </row>
    <row r="87" spans="1:2" ht="15.75" x14ac:dyDescent="0.25">
      <c r="A87" t="s">
        <v>786</v>
      </c>
      <c r="B87" s="397" t="s">
        <v>818</v>
      </c>
    </row>
    <row r="88" spans="1:2" x14ac:dyDescent="0.25">
      <c r="A88" s="400" t="s">
        <v>830</v>
      </c>
      <c r="B88" t="s">
        <v>859</v>
      </c>
    </row>
    <row r="89" spans="1:2" x14ac:dyDescent="0.25">
      <c r="A89" t="s">
        <v>832</v>
      </c>
      <c r="B89" t="s">
        <v>861</v>
      </c>
    </row>
    <row r="90" spans="1:2" x14ac:dyDescent="0.25">
      <c r="A90" t="s">
        <v>833</v>
      </c>
      <c r="B90" t="s">
        <v>860</v>
      </c>
    </row>
    <row r="91" spans="1:2" x14ac:dyDescent="0.25">
      <c r="A91" t="s">
        <v>277</v>
      </c>
      <c r="B91" t="s">
        <v>192</v>
      </c>
    </row>
    <row r="92" spans="1:2" x14ac:dyDescent="0.25">
      <c r="A92" t="s">
        <v>834</v>
      </c>
      <c r="B92" t="s">
        <v>862</v>
      </c>
    </row>
    <row r="93" spans="1:2" x14ac:dyDescent="0.25">
      <c r="A93" t="s">
        <v>835</v>
      </c>
      <c r="B93" t="s">
        <v>863</v>
      </c>
    </row>
    <row r="94" spans="1:2" x14ac:dyDescent="0.25">
      <c r="A94" t="s">
        <v>139</v>
      </c>
      <c r="B94" t="s">
        <v>169</v>
      </c>
    </row>
    <row r="95" spans="1:2" x14ac:dyDescent="0.25">
      <c r="A95" t="s">
        <v>838</v>
      </c>
      <c r="B95" t="s">
        <v>864</v>
      </c>
    </row>
    <row r="96" spans="1:2" x14ac:dyDescent="0.25">
      <c r="A96" t="s">
        <v>845</v>
      </c>
      <c r="B96" t="s">
        <v>190</v>
      </c>
    </row>
    <row r="97" spans="1:2" x14ac:dyDescent="0.25">
      <c r="A97" t="s">
        <v>289</v>
      </c>
      <c r="B97" t="s">
        <v>164</v>
      </c>
    </row>
    <row r="98" spans="1:2" x14ac:dyDescent="0.25">
      <c r="A98" t="s">
        <v>846</v>
      </c>
      <c r="B98" t="s">
        <v>865</v>
      </c>
    </row>
    <row r="99" spans="1:2" x14ac:dyDescent="0.25">
      <c r="A99" t="s">
        <v>847</v>
      </c>
      <c r="B99" t="s">
        <v>812</v>
      </c>
    </row>
    <row r="100" spans="1:2" x14ac:dyDescent="0.25">
      <c r="A100" t="s">
        <v>848</v>
      </c>
      <c r="B100" t="s">
        <v>813</v>
      </c>
    </row>
    <row r="101" spans="1:2" x14ac:dyDescent="0.25">
      <c r="A101" t="s">
        <v>849</v>
      </c>
      <c r="B101" t="s">
        <v>868</v>
      </c>
    </row>
    <row r="102" spans="1:2" x14ac:dyDescent="0.25">
      <c r="A102" t="s">
        <v>850</v>
      </c>
      <c r="B102" t="s">
        <v>866</v>
      </c>
    </row>
    <row r="103" spans="1:2" x14ac:dyDescent="0.25">
      <c r="A103" t="s">
        <v>852</v>
      </c>
      <c r="B103" s="401" t="s">
        <v>328</v>
      </c>
    </row>
    <row r="104" spans="1:2" x14ac:dyDescent="0.25">
      <c r="A104" t="s">
        <v>854</v>
      </c>
      <c r="B104" t="s">
        <v>807</v>
      </c>
    </row>
    <row r="105" spans="1:2" x14ac:dyDescent="0.25">
      <c r="A105" t="s">
        <v>855</v>
      </c>
      <c r="B105" t="s">
        <v>144</v>
      </c>
    </row>
    <row r="106" spans="1:2" x14ac:dyDescent="0.25">
      <c r="A106" t="s">
        <v>93</v>
      </c>
      <c r="B106" t="s">
        <v>160</v>
      </c>
    </row>
    <row r="107" spans="1:2" x14ac:dyDescent="0.25">
      <c r="A107" t="s">
        <v>856</v>
      </c>
      <c r="B107" t="s">
        <v>867</v>
      </c>
    </row>
    <row r="108" spans="1:2" x14ac:dyDescent="0.25">
      <c r="A108" t="s">
        <v>843</v>
      </c>
      <c r="B108" t="s">
        <v>818</v>
      </c>
    </row>
    <row r="109" spans="1:2" x14ac:dyDescent="0.25">
      <c r="A109" t="s">
        <v>841</v>
      </c>
      <c r="B109" t="s">
        <v>827</v>
      </c>
    </row>
    <row r="110" spans="1:2" x14ac:dyDescent="0.25">
      <c r="A110" t="s">
        <v>790</v>
      </c>
    </row>
    <row r="111" spans="1:2" x14ac:dyDescent="0.25">
      <c r="A111" t="s">
        <v>888</v>
      </c>
      <c r="B111" t="s">
        <v>973</v>
      </c>
    </row>
    <row r="112" spans="1:2" x14ac:dyDescent="0.25">
      <c r="A112" t="s">
        <v>876</v>
      </c>
      <c r="B112" t="s">
        <v>974</v>
      </c>
    </row>
    <row r="113" spans="1:2" x14ac:dyDescent="0.25">
      <c r="A113" t="s">
        <v>909</v>
      </c>
      <c r="B113" t="s">
        <v>975</v>
      </c>
    </row>
    <row r="114" spans="1:2" x14ac:dyDescent="0.25">
      <c r="A114" s="391"/>
    </row>
    <row r="115" spans="1:2" x14ac:dyDescent="0.25">
      <c r="A115" t="s">
        <v>726</v>
      </c>
      <c r="B115" t="s">
        <v>159</v>
      </c>
    </row>
    <row r="127" spans="1:2" x14ac:dyDescent="0.25">
      <c r="A127" s="391"/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zoomScale="110" zoomScaleNormal="110" workbookViewId="0">
      <selection activeCell="A5" sqref="A5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0" t="s">
        <v>418</v>
      </c>
      <c r="B1" s="380" t="s">
        <v>447</v>
      </c>
      <c r="C1" s="380" t="s">
        <v>446</v>
      </c>
      <c r="D1" s="380" t="s">
        <v>352</v>
      </c>
      <c r="E1" s="380" t="s">
        <v>39</v>
      </c>
    </row>
    <row r="2" spans="1:5" x14ac:dyDescent="0.25">
      <c r="A2" s="386"/>
      <c r="B2" s="369" t="s">
        <v>448</v>
      </c>
      <c r="C2" s="370" t="s">
        <v>449</v>
      </c>
      <c r="D2" t="s">
        <v>858</v>
      </c>
      <c r="E2" t="s">
        <v>40</v>
      </c>
    </row>
    <row r="3" spans="1:5" x14ac:dyDescent="0.25">
      <c r="A3" t="s">
        <v>715</v>
      </c>
      <c r="B3" s="371" t="s">
        <v>389</v>
      </c>
      <c r="C3" s="372" t="s">
        <v>450</v>
      </c>
    </row>
    <row r="4" spans="1:5" x14ac:dyDescent="0.25">
      <c r="A4" s="385"/>
      <c r="B4" s="371" t="s">
        <v>451</v>
      </c>
      <c r="C4" s="372" t="s">
        <v>452</v>
      </c>
    </row>
    <row r="5" spans="1:5" x14ac:dyDescent="0.25">
      <c r="A5" s="385" t="s">
        <v>454</v>
      </c>
      <c r="B5" s="371" t="s">
        <v>453</v>
      </c>
      <c r="C5" s="372" t="s">
        <v>454</v>
      </c>
    </row>
    <row r="6" spans="1:5" x14ac:dyDescent="0.25">
      <c r="A6" s="385"/>
      <c r="B6" s="371" t="s">
        <v>455</v>
      </c>
      <c r="C6" s="372" t="s">
        <v>456</v>
      </c>
    </row>
    <row r="7" spans="1:5" x14ac:dyDescent="0.25">
      <c r="A7" s="385"/>
      <c r="B7" s="371" t="s">
        <v>457</v>
      </c>
      <c r="C7" s="372" t="s">
        <v>458</v>
      </c>
    </row>
    <row r="8" spans="1:5" x14ac:dyDescent="0.25">
      <c r="A8" s="385"/>
      <c r="B8" s="371" t="s">
        <v>459</v>
      </c>
      <c r="C8" s="372" t="s">
        <v>460</v>
      </c>
    </row>
    <row r="9" spans="1:5" x14ac:dyDescent="0.25">
      <c r="A9" s="385"/>
      <c r="B9" s="371" t="s">
        <v>461</v>
      </c>
      <c r="C9" s="372" t="s">
        <v>462</v>
      </c>
    </row>
    <row r="10" spans="1:5" x14ac:dyDescent="0.25">
      <c r="A10" s="385"/>
      <c r="B10" s="371" t="s">
        <v>463</v>
      </c>
      <c r="C10" s="372" t="s">
        <v>464</v>
      </c>
    </row>
    <row r="11" spans="1:5" x14ac:dyDescent="0.25">
      <c r="A11" s="385"/>
      <c r="B11" s="369" t="s">
        <v>465</v>
      </c>
      <c r="C11" s="370" t="s">
        <v>466</v>
      </c>
    </row>
    <row r="12" spans="1:5" x14ac:dyDescent="0.25">
      <c r="A12" t="s">
        <v>732</v>
      </c>
      <c r="B12" s="371" t="s">
        <v>387</v>
      </c>
      <c r="C12" s="372" t="s">
        <v>26</v>
      </c>
    </row>
    <row r="13" spans="1:5" x14ac:dyDescent="0.25">
      <c r="A13" s="385"/>
      <c r="B13" s="371" t="s">
        <v>467</v>
      </c>
      <c r="C13" s="372" t="s">
        <v>468</v>
      </c>
    </row>
    <row r="14" spans="1:5" x14ac:dyDescent="0.25">
      <c r="A14" s="385"/>
      <c r="B14" s="371" t="s">
        <v>469</v>
      </c>
      <c r="C14" s="372" t="s">
        <v>470</v>
      </c>
    </row>
    <row r="15" spans="1:5" x14ac:dyDescent="0.25">
      <c r="A15" s="385"/>
      <c r="B15" s="371" t="s">
        <v>399</v>
      </c>
      <c r="C15" s="372" t="s">
        <v>471</v>
      </c>
    </row>
    <row r="16" spans="1:5" x14ac:dyDescent="0.25">
      <c r="A16" s="385"/>
      <c r="B16" s="371" t="s">
        <v>472</v>
      </c>
      <c r="C16" s="372" t="s">
        <v>473</v>
      </c>
    </row>
    <row r="17" spans="1:3" x14ac:dyDescent="0.25">
      <c r="A17" s="385"/>
      <c r="B17" s="369" t="s">
        <v>474</v>
      </c>
      <c r="C17" s="370" t="s">
        <v>475</v>
      </c>
    </row>
    <row r="18" spans="1:3" x14ac:dyDescent="0.25">
      <c r="A18" s="385" t="s">
        <v>839</v>
      </c>
      <c r="B18" s="373" t="s">
        <v>388</v>
      </c>
      <c r="C18" s="372" t="s">
        <v>81</v>
      </c>
    </row>
    <row r="19" spans="1:3" x14ac:dyDescent="0.25">
      <c r="A19" t="s">
        <v>784</v>
      </c>
      <c r="B19" s="373" t="s">
        <v>388</v>
      </c>
      <c r="C19" s="372" t="s">
        <v>81</v>
      </c>
    </row>
    <row r="20" spans="1:3" x14ac:dyDescent="0.25">
      <c r="A20" t="s">
        <v>794</v>
      </c>
      <c r="B20" s="373" t="s">
        <v>403</v>
      </c>
      <c r="C20" s="372" t="s">
        <v>476</v>
      </c>
    </row>
    <row r="21" spans="1:3" x14ac:dyDescent="0.25">
      <c r="A21" t="s">
        <v>792</v>
      </c>
      <c r="B21" s="373" t="s">
        <v>402</v>
      </c>
      <c r="C21" s="372" t="s">
        <v>477</v>
      </c>
    </row>
    <row r="22" spans="1:3" x14ac:dyDescent="0.25">
      <c r="A22" t="s">
        <v>730</v>
      </c>
      <c r="B22" s="371" t="s">
        <v>393</v>
      </c>
      <c r="C22" s="372" t="s">
        <v>370</v>
      </c>
    </row>
    <row r="23" spans="1:3" x14ac:dyDescent="0.25">
      <c r="A23" s="385"/>
      <c r="B23" s="371" t="s">
        <v>478</v>
      </c>
      <c r="C23" s="372" t="s">
        <v>479</v>
      </c>
    </row>
    <row r="24" spans="1:3" x14ac:dyDescent="0.25">
      <c r="A24" s="385"/>
      <c r="B24" s="369" t="s">
        <v>480</v>
      </c>
      <c r="C24" s="370" t="s">
        <v>481</v>
      </c>
    </row>
    <row r="25" spans="1:3" x14ac:dyDescent="0.25">
      <c r="A25" s="385"/>
      <c r="B25" s="371" t="s">
        <v>482</v>
      </c>
      <c r="C25" s="372" t="s">
        <v>483</v>
      </c>
    </row>
    <row r="26" spans="1:3" x14ac:dyDescent="0.25">
      <c r="A26" s="385"/>
      <c r="B26" s="371" t="s">
        <v>484</v>
      </c>
      <c r="C26" s="372" t="s">
        <v>485</v>
      </c>
    </row>
    <row r="27" spans="1:3" x14ac:dyDescent="0.25">
      <c r="A27" s="385"/>
      <c r="B27" s="371" t="s">
        <v>421</v>
      </c>
      <c r="C27" s="372" t="s">
        <v>486</v>
      </c>
    </row>
    <row r="28" spans="1:3" x14ac:dyDescent="0.25">
      <c r="A28" s="385"/>
      <c r="B28" s="374">
        <v>2</v>
      </c>
      <c r="C28" s="375" t="s">
        <v>487</v>
      </c>
    </row>
    <row r="29" spans="1:3" x14ac:dyDescent="0.25">
      <c r="A29" s="385"/>
      <c r="B29" s="369" t="s">
        <v>488</v>
      </c>
      <c r="C29" s="370" t="s">
        <v>489</v>
      </c>
    </row>
    <row r="30" spans="1:3" x14ac:dyDescent="0.25">
      <c r="A30" t="s">
        <v>737</v>
      </c>
      <c r="B30" s="373" t="s">
        <v>392</v>
      </c>
      <c r="C30" s="376" t="s">
        <v>489</v>
      </c>
    </row>
    <row r="31" spans="1:3" x14ac:dyDescent="0.25">
      <c r="A31" s="385"/>
      <c r="B31" s="369" t="s">
        <v>490</v>
      </c>
      <c r="C31" s="370" t="s">
        <v>491</v>
      </c>
    </row>
    <row r="32" spans="1:3" x14ac:dyDescent="0.25">
      <c r="A32" s="385"/>
      <c r="B32" s="371" t="s">
        <v>492</v>
      </c>
      <c r="C32" s="372" t="s">
        <v>491</v>
      </c>
    </row>
    <row r="33" spans="1:3" x14ac:dyDescent="0.25">
      <c r="A33" s="385"/>
      <c r="B33" s="369" t="s">
        <v>493</v>
      </c>
      <c r="C33" s="370" t="s">
        <v>494</v>
      </c>
    </row>
    <row r="34" spans="1:3" x14ac:dyDescent="0.25">
      <c r="A34" s="385" t="s">
        <v>851</v>
      </c>
      <c r="B34" s="373" t="s">
        <v>495</v>
      </c>
      <c r="C34" s="372" t="s">
        <v>496</v>
      </c>
    </row>
    <row r="35" spans="1:3" x14ac:dyDescent="0.25">
      <c r="A35" s="385"/>
      <c r="B35" s="373" t="s">
        <v>497</v>
      </c>
      <c r="C35" s="376" t="s">
        <v>498</v>
      </c>
    </row>
    <row r="36" spans="1:3" x14ac:dyDescent="0.25">
      <c r="A36" s="385"/>
      <c r="B36" s="371" t="s">
        <v>499</v>
      </c>
      <c r="C36" s="372" t="s">
        <v>500</v>
      </c>
    </row>
    <row r="37" spans="1:3" x14ac:dyDescent="0.25">
      <c r="A37" s="385"/>
      <c r="B37" s="371" t="s">
        <v>501</v>
      </c>
      <c r="C37" s="372" t="s">
        <v>502</v>
      </c>
    </row>
    <row r="38" spans="1:3" x14ac:dyDescent="0.25">
      <c r="A38" s="385"/>
      <c r="B38" s="369" t="s">
        <v>503</v>
      </c>
      <c r="C38" s="370" t="s">
        <v>504</v>
      </c>
    </row>
    <row r="39" spans="1:3" x14ac:dyDescent="0.25">
      <c r="A39" s="385"/>
      <c r="B39" s="371" t="s">
        <v>505</v>
      </c>
      <c r="C39" s="372" t="s">
        <v>504</v>
      </c>
    </row>
    <row r="40" spans="1:3" x14ac:dyDescent="0.25">
      <c r="A40" s="385"/>
      <c r="B40" s="369" t="s">
        <v>506</v>
      </c>
      <c r="C40" s="370" t="s">
        <v>32</v>
      </c>
    </row>
    <row r="41" spans="1:3" x14ac:dyDescent="0.25">
      <c r="A41" t="s">
        <v>735</v>
      </c>
      <c r="B41" s="373" t="s">
        <v>391</v>
      </c>
      <c r="C41" s="372" t="s">
        <v>32</v>
      </c>
    </row>
    <row r="42" spans="1:3" x14ac:dyDescent="0.25">
      <c r="A42" s="385"/>
      <c r="B42" s="369" t="s">
        <v>507</v>
      </c>
      <c r="C42" s="370" t="s">
        <v>508</v>
      </c>
    </row>
    <row r="43" spans="1:3" x14ac:dyDescent="0.25">
      <c r="A43" s="385"/>
      <c r="B43" s="371" t="s">
        <v>509</v>
      </c>
      <c r="C43" s="372" t="s">
        <v>508</v>
      </c>
    </row>
    <row r="44" spans="1:3" x14ac:dyDescent="0.25">
      <c r="A44" s="385"/>
      <c r="B44" s="369" t="s">
        <v>510</v>
      </c>
      <c r="C44" s="370" t="s">
        <v>511</v>
      </c>
    </row>
    <row r="45" spans="1:3" x14ac:dyDescent="0.25">
      <c r="A45" t="s">
        <v>714</v>
      </c>
      <c r="B45" s="371" t="s">
        <v>381</v>
      </c>
      <c r="C45" s="376" t="s">
        <v>512</v>
      </c>
    </row>
    <row r="46" spans="1:3" x14ac:dyDescent="0.25">
      <c r="A46" s="385"/>
      <c r="B46" s="371" t="s">
        <v>513</v>
      </c>
      <c r="C46" s="372" t="s">
        <v>514</v>
      </c>
    </row>
    <row r="47" spans="1:3" x14ac:dyDescent="0.25">
      <c r="A47" s="382" t="s">
        <v>712</v>
      </c>
      <c r="B47" s="371" t="s">
        <v>380</v>
      </c>
      <c r="C47" s="372" t="s">
        <v>515</v>
      </c>
    </row>
    <row r="48" spans="1:3" x14ac:dyDescent="0.25">
      <c r="A48" s="385"/>
      <c r="B48" s="369" t="s">
        <v>516</v>
      </c>
      <c r="C48" s="370" t="s">
        <v>517</v>
      </c>
    </row>
    <row r="49" spans="1:3" x14ac:dyDescent="0.25">
      <c r="A49" s="385"/>
      <c r="B49" s="371" t="s">
        <v>518</v>
      </c>
      <c r="C49" s="372" t="s">
        <v>517</v>
      </c>
    </row>
    <row r="50" spans="1:3" x14ac:dyDescent="0.25">
      <c r="A50" s="385"/>
      <c r="B50" s="369" t="s">
        <v>519</v>
      </c>
      <c r="C50" s="370" t="s">
        <v>520</v>
      </c>
    </row>
    <row r="51" spans="1:3" x14ac:dyDescent="0.25">
      <c r="A51" s="385"/>
      <c r="B51" s="371" t="s">
        <v>521</v>
      </c>
      <c r="C51" s="372" t="s">
        <v>520</v>
      </c>
    </row>
    <row r="52" spans="1:3" x14ac:dyDescent="0.25">
      <c r="A52" s="385"/>
      <c r="B52" s="369" t="s">
        <v>522</v>
      </c>
      <c r="C52" s="370" t="s">
        <v>523</v>
      </c>
    </row>
    <row r="53" spans="1:3" x14ac:dyDescent="0.25">
      <c r="A53" s="385"/>
      <c r="B53" s="371" t="s">
        <v>524</v>
      </c>
      <c r="C53" s="372" t="s">
        <v>523</v>
      </c>
    </row>
    <row r="54" spans="1:3" x14ac:dyDescent="0.25">
      <c r="A54" s="385"/>
      <c r="B54" s="369" t="s">
        <v>525</v>
      </c>
      <c r="C54" s="370" t="s">
        <v>526</v>
      </c>
    </row>
    <row r="55" spans="1:3" x14ac:dyDescent="0.25">
      <c r="A55" s="385"/>
      <c r="B55" s="371" t="s">
        <v>527</v>
      </c>
      <c r="C55" s="372" t="s">
        <v>526</v>
      </c>
    </row>
    <row r="56" spans="1:3" x14ac:dyDescent="0.25">
      <c r="A56" s="385"/>
      <c r="B56" s="377" t="s">
        <v>528</v>
      </c>
      <c r="C56" s="370" t="s">
        <v>529</v>
      </c>
    </row>
    <row r="57" spans="1:3" x14ac:dyDescent="0.25">
      <c r="A57" s="385"/>
      <c r="B57" s="373" t="s">
        <v>530</v>
      </c>
      <c r="C57" s="376" t="s">
        <v>529</v>
      </c>
    </row>
    <row r="58" spans="1:3" x14ac:dyDescent="0.25">
      <c r="A58" s="385"/>
      <c r="B58" s="374">
        <v>3</v>
      </c>
      <c r="C58" s="375" t="s">
        <v>531</v>
      </c>
    </row>
    <row r="59" spans="1:3" x14ac:dyDescent="0.25">
      <c r="A59" s="385"/>
      <c r="B59" s="369" t="s">
        <v>532</v>
      </c>
      <c r="C59" s="370" t="s">
        <v>533</v>
      </c>
    </row>
    <row r="60" spans="1:3" x14ac:dyDescent="0.25">
      <c r="A60" s="385"/>
      <c r="B60" s="373" t="s">
        <v>397</v>
      </c>
      <c r="C60" s="372" t="s">
        <v>534</v>
      </c>
    </row>
    <row r="61" spans="1:3" x14ac:dyDescent="0.25">
      <c r="A61" s="385"/>
      <c r="B61" s="371" t="s">
        <v>535</v>
      </c>
      <c r="C61" s="372" t="s">
        <v>536</v>
      </c>
    </row>
    <row r="62" spans="1:3" x14ac:dyDescent="0.25">
      <c r="A62" s="385"/>
      <c r="B62" s="369" t="s">
        <v>537</v>
      </c>
      <c r="C62" s="370" t="s">
        <v>538</v>
      </c>
    </row>
    <row r="63" spans="1:3" s="1" customFormat="1" x14ac:dyDescent="0.25">
      <c r="A63" t="s">
        <v>766</v>
      </c>
      <c r="B63" s="373" t="s">
        <v>385</v>
      </c>
      <c r="C63" s="372" t="s">
        <v>538</v>
      </c>
    </row>
    <row r="64" spans="1:3" x14ac:dyDescent="0.25">
      <c r="A64" t="s">
        <v>721</v>
      </c>
      <c r="B64" s="373" t="s">
        <v>385</v>
      </c>
      <c r="C64" s="372" t="s">
        <v>538</v>
      </c>
    </row>
    <row r="65" spans="1:3" x14ac:dyDescent="0.25">
      <c r="A65" s="385"/>
      <c r="B65" s="369" t="s">
        <v>539</v>
      </c>
      <c r="C65" s="370" t="s">
        <v>540</v>
      </c>
    </row>
    <row r="66" spans="1:3" x14ac:dyDescent="0.25">
      <c r="A66" s="385"/>
      <c r="B66" s="371" t="s">
        <v>541</v>
      </c>
      <c r="C66" s="376" t="s">
        <v>540</v>
      </c>
    </row>
    <row r="67" spans="1:3" x14ac:dyDescent="0.25">
      <c r="A67" s="385"/>
      <c r="B67" s="369" t="s">
        <v>542</v>
      </c>
      <c r="C67" s="370" t="s">
        <v>543</v>
      </c>
    </row>
    <row r="68" spans="1:3" x14ac:dyDescent="0.25">
      <c r="A68" s="385"/>
      <c r="B68" s="371" t="s">
        <v>544</v>
      </c>
      <c r="C68" s="372" t="s">
        <v>543</v>
      </c>
    </row>
    <row r="69" spans="1:3" x14ac:dyDescent="0.25">
      <c r="A69" s="385"/>
      <c r="B69" s="369" t="s">
        <v>545</v>
      </c>
      <c r="C69" s="370" t="s">
        <v>546</v>
      </c>
    </row>
    <row r="70" spans="1:3" x14ac:dyDescent="0.25">
      <c r="A70" s="385" t="s">
        <v>718</v>
      </c>
      <c r="B70" s="371" t="s">
        <v>384</v>
      </c>
      <c r="C70" s="372" t="s">
        <v>546</v>
      </c>
    </row>
    <row r="71" spans="1:3" x14ac:dyDescent="0.25">
      <c r="A71" s="385"/>
      <c r="B71" s="369" t="s">
        <v>547</v>
      </c>
      <c r="C71" s="370" t="s">
        <v>548</v>
      </c>
    </row>
    <row r="72" spans="1:3" x14ac:dyDescent="0.25">
      <c r="A72" t="s">
        <v>801</v>
      </c>
      <c r="B72" s="371" t="s">
        <v>549</v>
      </c>
      <c r="C72" s="372" t="s">
        <v>550</v>
      </c>
    </row>
    <row r="73" spans="1:3" x14ac:dyDescent="0.25">
      <c r="A73" t="s">
        <v>713</v>
      </c>
      <c r="B73" s="371" t="s">
        <v>386</v>
      </c>
      <c r="C73" s="372" t="s">
        <v>314</v>
      </c>
    </row>
    <row r="74" spans="1:3" x14ac:dyDescent="0.25">
      <c r="A74" s="385"/>
      <c r="B74" s="371" t="s">
        <v>551</v>
      </c>
      <c r="C74" s="372" t="s">
        <v>552</v>
      </c>
    </row>
    <row r="75" spans="1:3" x14ac:dyDescent="0.25">
      <c r="A75" t="s">
        <v>770</v>
      </c>
      <c r="B75" s="371" t="s">
        <v>396</v>
      </c>
      <c r="C75" s="372" t="s">
        <v>553</v>
      </c>
    </row>
    <row r="76" spans="1:3" x14ac:dyDescent="0.25">
      <c r="A76" s="385"/>
      <c r="B76" s="369" t="s">
        <v>554</v>
      </c>
      <c r="C76" s="370" t="s">
        <v>555</v>
      </c>
    </row>
    <row r="77" spans="1:3" x14ac:dyDescent="0.25">
      <c r="A77" s="385"/>
      <c r="B77" s="371" t="s">
        <v>556</v>
      </c>
      <c r="C77" s="372" t="s">
        <v>555</v>
      </c>
    </row>
    <row r="78" spans="1:3" x14ac:dyDescent="0.25">
      <c r="A78" s="385"/>
      <c r="B78" s="369" t="s">
        <v>557</v>
      </c>
      <c r="C78" s="370" t="s">
        <v>558</v>
      </c>
    </row>
    <row r="79" spans="1:3" x14ac:dyDescent="0.25">
      <c r="A79" s="385" t="s">
        <v>837</v>
      </c>
      <c r="B79" s="371" t="s">
        <v>559</v>
      </c>
      <c r="C79" s="372" t="s">
        <v>558</v>
      </c>
    </row>
    <row r="80" spans="1:3" x14ac:dyDescent="0.25">
      <c r="A80" s="385"/>
      <c r="B80" s="369" t="s">
        <v>560</v>
      </c>
      <c r="C80" s="370" t="s">
        <v>561</v>
      </c>
    </row>
    <row r="81" spans="1:3" x14ac:dyDescent="0.25">
      <c r="A81" t="s">
        <v>760</v>
      </c>
      <c r="B81" s="371" t="s">
        <v>562</v>
      </c>
      <c r="C81" s="372" t="s">
        <v>563</v>
      </c>
    </row>
    <row r="82" spans="1:3" x14ac:dyDescent="0.25">
      <c r="A82" t="s">
        <v>768</v>
      </c>
      <c r="B82" s="371" t="s">
        <v>383</v>
      </c>
      <c r="C82" s="372" t="s">
        <v>564</v>
      </c>
    </row>
    <row r="83" spans="1:3" x14ac:dyDescent="0.25">
      <c r="A83" s="385"/>
      <c r="B83" s="369" t="s">
        <v>565</v>
      </c>
      <c r="C83" s="370" t="s">
        <v>566</v>
      </c>
    </row>
    <row r="84" spans="1:3" x14ac:dyDescent="0.25">
      <c r="A84" s="385"/>
      <c r="B84" s="371" t="s">
        <v>567</v>
      </c>
      <c r="C84" s="372" t="s">
        <v>568</v>
      </c>
    </row>
    <row r="85" spans="1:3" x14ac:dyDescent="0.25">
      <c r="A85" s="385"/>
      <c r="B85" s="369" t="s">
        <v>569</v>
      </c>
      <c r="C85" s="370" t="s">
        <v>570</v>
      </c>
    </row>
    <row r="86" spans="1:3" x14ac:dyDescent="0.25">
      <c r="A86" s="385"/>
      <c r="B86" s="371" t="s">
        <v>398</v>
      </c>
      <c r="C86" s="372" t="s">
        <v>570</v>
      </c>
    </row>
    <row r="87" spans="1:3" x14ac:dyDescent="0.25">
      <c r="A87" s="385"/>
      <c r="B87" s="369" t="s">
        <v>571</v>
      </c>
      <c r="C87" s="370" t="s">
        <v>572</v>
      </c>
    </row>
    <row r="88" spans="1:3" x14ac:dyDescent="0.25">
      <c r="A88" s="385"/>
      <c r="B88" s="371" t="s">
        <v>573</v>
      </c>
      <c r="C88" s="372" t="s">
        <v>572</v>
      </c>
    </row>
    <row r="89" spans="1:3" x14ac:dyDescent="0.25">
      <c r="A89" s="385"/>
      <c r="B89" s="369" t="s">
        <v>574</v>
      </c>
      <c r="C89" s="370" t="s">
        <v>278</v>
      </c>
    </row>
    <row r="90" spans="1:3" x14ac:dyDescent="0.25">
      <c r="A90" t="s">
        <v>772</v>
      </c>
      <c r="B90" s="371" t="s">
        <v>395</v>
      </c>
      <c r="C90" s="372" t="s">
        <v>278</v>
      </c>
    </row>
    <row r="91" spans="1:3" x14ac:dyDescent="0.25">
      <c r="B91" s="369" t="s">
        <v>575</v>
      </c>
      <c r="C91" s="370" t="s">
        <v>576</v>
      </c>
    </row>
    <row r="92" spans="1:3" x14ac:dyDescent="0.25">
      <c r="A92" s="385" t="s">
        <v>844</v>
      </c>
      <c r="B92" s="371" t="s">
        <v>382</v>
      </c>
      <c r="C92" s="372" t="s">
        <v>577</v>
      </c>
    </row>
    <row r="93" spans="1:3" ht="14.25" customHeight="1" x14ac:dyDescent="0.25">
      <c r="A93" t="s">
        <v>791</v>
      </c>
      <c r="B93" s="371" t="s">
        <v>382</v>
      </c>
      <c r="C93" s="372" t="s">
        <v>577</v>
      </c>
    </row>
    <row r="94" spans="1:3" x14ac:dyDescent="0.25">
      <c r="A94" t="s">
        <v>722</v>
      </c>
      <c r="B94" s="371" t="s">
        <v>382</v>
      </c>
      <c r="C94" s="372" t="s">
        <v>577</v>
      </c>
    </row>
    <row r="95" spans="1:3" x14ac:dyDescent="0.25">
      <c r="A95" t="s">
        <v>804</v>
      </c>
      <c r="B95" s="371" t="s">
        <v>382</v>
      </c>
      <c r="C95" s="372" t="s">
        <v>577</v>
      </c>
    </row>
    <row r="96" spans="1:3" x14ac:dyDescent="0.25">
      <c r="A96" t="s">
        <v>777</v>
      </c>
      <c r="B96" s="371" t="s">
        <v>382</v>
      </c>
      <c r="C96" s="372" t="s">
        <v>577</v>
      </c>
    </row>
    <row r="97" spans="1:3" x14ac:dyDescent="0.25">
      <c r="A97" t="s">
        <v>765</v>
      </c>
      <c r="B97" s="371" t="s">
        <v>382</v>
      </c>
      <c r="C97" s="372" t="s">
        <v>577</v>
      </c>
    </row>
    <row r="98" spans="1:3" x14ac:dyDescent="0.25">
      <c r="A98" s="385"/>
      <c r="B98" s="371" t="s">
        <v>578</v>
      </c>
      <c r="C98" s="372" t="s">
        <v>579</v>
      </c>
    </row>
    <row r="99" spans="1:3" x14ac:dyDescent="0.25">
      <c r="A99" s="385"/>
      <c r="B99" s="369" t="s">
        <v>580</v>
      </c>
      <c r="C99" s="370" t="s">
        <v>581</v>
      </c>
    </row>
    <row r="100" spans="1:3" x14ac:dyDescent="0.25">
      <c r="A100" s="385"/>
      <c r="B100" s="373" t="s">
        <v>420</v>
      </c>
      <c r="C100" s="372" t="s">
        <v>581</v>
      </c>
    </row>
    <row r="101" spans="1:3" x14ac:dyDescent="0.25">
      <c r="A101" s="385"/>
      <c r="B101" s="369" t="s">
        <v>582</v>
      </c>
      <c r="C101" s="370" t="s">
        <v>583</v>
      </c>
    </row>
    <row r="102" spans="1:3" x14ac:dyDescent="0.25">
      <c r="A102" s="385"/>
      <c r="B102" s="371" t="s">
        <v>584</v>
      </c>
      <c r="C102" s="372" t="s">
        <v>583</v>
      </c>
    </row>
    <row r="103" spans="1:3" x14ac:dyDescent="0.25">
      <c r="A103" s="385"/>
      <c r="B103" s="369" t="s">
        <v>585</v>
      </c>
      <c r="C103" s="370" t="s">
        <v>586</v>
      </c>
    </row>
    <row r="104" spans="1:3" x14ac:dyDescent="0.25">
      <c r="A104" s="385" t="s">
        <v>853</v>
      </c>
      <c r="B104" s="371" t="s">
        <v>401</v>
      </c>
      <c r="C104" s="372" t="s">
        <v>586</v>
      </c>
    </row>
    <row r="105" spans="1:3" x14ac:dyDescent="0.25">
      <c r="A105" t="s">
        <v>799</v>
      </c>
      <c r="B105" s="371" t="s">
        <v>401</v>
      </c>
      <c r="C105" s="372" t="s">
        <v>586</v>
      </c>
    </row>
    <row r="106" spans="1:3" x14ac:dyDescent="0.25">
      <c r="A106" s="385"/>
      <c r="B106" s="369" t="s">
        <v>587</v>
      </c>
      <c r="C106" s="370" t="s">
        <v>588</v>
      </c>
    </row>
    <row r="107" spans="1:3" x14ac:dyDescent="0.25">
      <c r="A107" s="385"/>
      <c r="B107" s="371" t="s">
        <v>589</v>
      </c>
      <c r="C107" s="372" t="s">
        <v>590</v>
      </c>
    </row>
    <row r="108" spans="1:3" x14ac:dyDescent="0.25">
      <c r="A108" s="385"/>
      <c r="B108" s="371" t="s">
        <v>591</v>
      </c>
      <c r="C108" s="372" t="s">
        <v>592</v>
      </c>
    </row>
    <row r="109" spans="1:3" x14ac:dyDescent="0.25">
      <c r="A109" s="385"/>
      <c r="B109" s="371" t="s">
        <v>593</v>
      </c>
      <c r="C109" s="372" t="s">
        <v>594</v>
      </c>
    </row>
    <row r="110" spans="1:3" x14ac:dyDescent="0.25">
      <c r="A110" s="385"/>
      <c r="B110" s="371" t="s">
        <v>595</v>
      </c>
      <c r="C110" s="372" t="s">
        <v>596</v>
      </c>
    </row>
    <row r="111" spans="1:3" x14ac:dyDescent="0.25">
      <c r="A111" s="385"/>
      <c r="B111" s="371" t="s">
        <v>597</v>
      </c>
      <c r="C111" s="372" t="s">
        <v>598</v>
      </c>
    </row>
    <row r="112" spans="1:3" x14ac:dyDescent="0.25">
      <c r="A112" s="385"/>
      <c r="B112" s="371" t="s">
        <v>599</v>
      </c>
      <c r="C112" s="372" t="s">
        <v>600</v>
      </c>
    </row>
    <row r="113" spans="1:3" x14ac:dyDescent="0.25">
      <c r="A113" s="385"/>
      <c r="B113" s="371" t="s">
        <v>601</v>
      </c>
      <c r="C113" s="372" t="s">
        <v>602</v>
      </c>
    </row>
    <row r="114" spans="1:3" x14ac:dyDescent="0.25">
      <c r="A114" s="385"/>
      <c r="B114" s="369" t="s">
        <v>603</v>
      </c>
      <c r="C114" s="370" t="s">
        <v>604</v>
      </c>
    </row>
    <row r="115" spans="1:3" x14ac:dyDescent="0.25">
      <c r="A115" s="385"/>
      <c r="B115" s="373" t="s">
        <v>605</v>
      </c>
      <c r="C115" s="376" t="s">
        <v>604</v>
      </c>
    </row>
    <row r="116" spans="1:3" x14ac:dyDescent="0.25">
      <c r="A116" s="385"/>
      <c r="B116" s="369" t="s">
        <v>606</v>
      </c>
      <c r="C116" s="370" t="s">
        <v>607</v>
      </c>
    </row>
    <row r="117" spans="1:3" x14ac:dyDescent="0.25">
      <c r="A117" s="385"/>
      <c r="B117" s="371" t="s">
        <v>608</v>
      </c>
      <c r="C117" s="372" t="s">
        <v>607</v>
      </c>
    </row>
    <row r="118" spans="1:3" x14ac:dyDescent="0.25">
      <c r="A118" s="385"/>
      <c r="B118" s="369" t="s">
        <v>609</v>
      </c>
      <c r="C118" s="370" t="s">
        <v>235</v>
      </c>
    </row>
    <row r="119" spans="1:3" x14ac:dyDescent="0.25">
      <c r="A119" t="s">
        <v>720</v>
      </c>
      <c r="B119" s="371" t="s">
        <v>610</v>
      </c>
      <c r="C119" s="372" t="s">
        <v>235</v>
      </c>
    </row>
    <row r="120" spans="1:3" x14ac:dyDescent="0.25">
      <c r="A120" s="385"/>
      <c r="B120" s="369" t="s">
        <v>611</v>
      </c>
      <c r="C120" s="370" t="s">
        <v>612</v>
      </c>
    </row>
    <row r="121" spans="1:3" x14ac:dyDescent="0.25">
      <c r="A121" t="s">
        <v>789</v>
      </c>
      <c r="B121" s="373" t="s">
        <v>407</v>
      </c>
      <c r="C121" s="372" t="s">
        <v>613</v>
      </c>
    </row>
    <row r="122" spans="1:3" x14ac:dyDescent="0.25">
      <c r="A122" s="385" t="s">
        <v>836</v>
      </c>
      <c r="B122" s="373" t="s">
        <v>407</v>
      </c>
      <c r="C122" s="372" t="s">
        <v>613</v>
      </c>
    </row>
    <row r="123" spans="1:3" x14ac:dyDescent="0.25">
      <c r="A123" s="385"/>
      <c r="B123" s="373" t="s">
        <v>614</v>
      </c>
      <c r="C123" s="372" t="s">
        <v>615</v>
      </c>
    </row>
    <row r="124" spans="1:3" x14ac:dyDescent="0.25">
      <c r="A124" s="385"/>
      <c r="B124" s="369" t="s">
        <v>616</v>
      </c>
      <c r="C124" s="370" t="s">
        <v>617</v>
      </c>
    </row>
    <row r="125" spans="1:3" x14ac:dyDescent="0.25">
      <c r="A125" s="385"/>
      <c r="B125" s="371" t="s">
        <v>618</v>
      </c>
      <c r="C125" s="372" t="s">
        <v>617</v>
      </c>
    </row>
    <row r="126" spans="1:3" x14ac:dyDescent="0.25">
      <c r="A126" s="385"/>
      <c r="B126" s="369" t="s">
        <v>619</v>
      </c>
      <c r="C126" s="370" t="s">
        <v>620</v>
      </c>
    </row>
    <row r="127" spans="1:3" x14ac:dyDescent="0.25">
      <c r="A127" s="385"/>
      <c r="B127" s="371" t="s">
        <v>621</v>
      </c>
      <c r="C127" s="372" t="s">
        <v>620</v>
      </c>
    </row>
    <row r="128" spans="1:3" x14ac:dyDescent="0.25">
      <c r="A128" s="385"/>
      <c r="B128" s="369" t="s">
        <v>622</v>
      </c>
      <c r="C128" s="370" t="s">
        <v>623</v>
      </c>
    </row>
    <row r="129" spans="1:3" x14ac:dyDescent="0.25">
      <c r="A129" s="385"/>
      <c r="B129" s="371" t="s">
        <v>624</v>
      </c>
      <c r="C129" s="376" t="s">
        <v>623</v>
      </c>
    </row>
    <row r="130" spans="1:3" x14ac:dyDescent="0.25">
      <c r="A130" s="385"/>
      <c r="B130" s="374">
        <v>4</v>
      </c>
      <c r="C130" s="375" t="s">
        <v>625</v>
      </c>
    </row>
    <row r="131" spans="1:3" x14ac:dyDescent="0.25">
      <c r="A131" s="385"/>
      <c r="B131" s="369" t="s">
        <v>626</v>
      </c>
      <c r="C131" s="370" t="s">
        <v>357</v>
      </c>
    </row>
    <row r="132" spans="1:3" x14ac:dyDescent="0.25">
      <c r="A132" t="s">
        <v>716</v>
      </c>
      <c r="B132" s="371" t="s">
        <v>394</v>
      </c>
      <c r="C132" s="372" t="s">
        <v>357</v>
      </c>
    </row>
    <row r="133" spans="1:3" x14ac:dyDescent="0.25">
      <c r="A133" s="385"/>
      <c r="B133" s="369" t="s">
        <v>627</v>
      </c>
      <c r="C133" s="370" t="s">
        <v>628</v>
      </c>
    </row>
    <row r="134" spans="1:3" x14ac:dyDescent="0.25">
      <c r="A134" t="s">
        <v>796</v>
      </c>
      <c r="B134" s="371" t="s">
        <v>406</v>
      </c>
      <c r="C134" s="372" t="s">
        <v>628</v>
      </c>
    </row>
    <row r="135" spans="1:3" x14ac:dyDescent="0.25">
      <c r="A135" s="385"/>
      <c r="B135" s="369" t="s">
        <v>629</v>
      </c>
      <c r="C135" s="370" t="s">
        <v>630</v>
      </c>
    </row>
    <row r="136" spans="1:3" x14ac:dyDescent="0.25">
      <c r="A136" t="s">
        <v>793</v>
      </c>
      <c r="B136" s="371" t="s">
        <v>404</v>
      </c>
      <c r="C136" s="372" t="s">
        <v>630</v>
      </c>
    </row>
    <row r="137" spans="1:3" x14ac:dyDescent="0.25">
      <c r="A137" s="385"/>
      <c r="B137" s="369" t="s">
        <v>631</v>
      </c>
      <c r="C137" s="370" t="s">
        <v>632</v>
      </c>
    </row>
    <row r="138" spans="1:3" x14ac:dyDescent="0.25">
      <c r="A138" t="s">
        <v>795</v>
      </c>
      <c r="B138" s="371" t="s">
        <v>405</v>
      </c>
      <c r="C138" s="372" t="s">
        <v>632</v>
      </c>
    </row>
    <row r="139" spans="1:3" x14ac:dyDescent="0.25">
      <c r="A139" s="385"/>
      <c r="B139" s="369" t="s">
        <v>633</v>
      </c>
      <c r="C139" s="370" t="s">
        <v>634</v>
      </c>
    </row>
    <row r="140" spans="1:3" x14ac:dyDescent="0.25">
      <c r="A140" s="385"/>
      <c r="B140" s="371" t="s">
        <v>635</v>
      </c>
      <c r="C140" s="372" t="s">
        <v>634</v>
      </c>
    </row>
    <row r="141" spans="1:3" x14ac:dyDescent="0.25">
      <c r="A141" s="385"/>
      <c r="B141" s="369" t="s">
        <v>636</v>
      </c>
      <c r="C141" s="370" t="s">
        <v>637</v>
      </c>
    </row>
    <row r="142" spans="1:3" x14ac:dyDescent="0.25">
      <c r="A142" s="385"/>
      <c r="B142" s="371" t="s">
        <v>638</v>
      </c>
      <c r="C142" s="372" t="s">
        <v>637</v>
      </c>
    </row>
    <row r="143" spans="1:3" x14ac:dyDescent="0.25">
      <c r="A143" s="385"/>
      <c r="B143" s="369" t="s">
        <v>639</v>
      </c>
      <c r="C143" s="370" t="s">
        <v>640</v>
      </c>
    </row>
    <row r="144" spans="1:3" x14ac:dyDescent="0.25">
      <c r="A144" s="385"/>
      <c r="B144" s="371" t="s">
        <v>641</v>
      </c>
      <c r="C144" s="372" t="s">
        <v>640</v>
      </c>
    </row>
    <row r="145" spans="1:3" x14ac:dyDescent="0.25">
      <c r="A145" s="385"/>
      <c r="B145" s="369" t="s">
        <v>642</v>
      </c>
      <c r="C145" s="370" t="s">
        <v>643</v>
      </c>
    </row>
    <row r="146" spans="1:3" x14ac:dyDescent="0.25">
      <c r="B146" s="371" t="s">
        <v>644</v>
      </c>
      <c r="C146" s="372" t="s">
        <v>643</v>
      </c>
    </row>
    <row r="147" spans="1:3" x14ac:dyDescent="0.25">
      <c r="A147" s="385"/>
      <c r="B147" s="374">
        <v>5</v>
      </c>
      <c r="C147" s="375" t="s">
        <v>645</v>
      </c>
    </row>
    <row r="148" spans="1:3" x14ac:dyDescent="0.25">
      <c r="A148" s="385"/>
      <c r="B148" s="369" t="s">
        <v>646</v>
      </c>
      <c r="C148" s="370" t="s">
        <v>647</v>
      </c>
    </row>
    <row r="149" spans="1:3" x14ac:dyDescent="0.25">
      <c r="A149" s="385"/>
      <c r="B149" s="371" t="s">
        <v>648</v>
      </c>
      <c r="C149" s="372" t="s">
        <v>647</v>
      </c>
    </row>
    <row r="150" spans="1:3" x14ac:dyDescent="0.25">
      <c r="A150" s="385"/>
      <c r="B150" s="369" t="s">
        <v>649</v>
      </c>
      <c r="C150" s="370" t="s">
        <v>650</v>
      </c>
    </row>
    <row r="151" spans="1:3" x14ac:dyDescent="0.25">
      <c r="A151" s="385"/>
      <c r="B151" s="371" t="s">
        <v>651</v>
      </c>
      <c r="C151" s="372" t="s">
        <v>650</v>
      </c>
    </row>
    <row r="152" spans="1:3" x14ac:dyDescent="0.25">
      <c r="A152" s="385"/>
      <c r="B152" s="369" t="s">
        <v>652</v>
      </c>
      <c r="C152" s="370" t="s">
        <v>653</v>
      </c>
    </row>
    <row r="153" spans="1:3" x14ac:dyDescent="0.25">
      <c r="A153" s="385"/>
      <c r="B153" s="371" t="s">
        <v>654</v>
      </c>
      <c r="C153" s="372" t="s">
        <v>653</v>
      </c>
    </row>
    <row r="154" spans="1:3" x14ac:dyDescent="0.25">
      <c r="A154" s="385"/>
      <c r="B154" s="369" t="s">
        <v>655</v>
      </c>
      <c r="C154" s="370" t="s">
        <v>656</v>
      </c>
    </row>
    <row r="155" spans="1:3" x14ac:dyDescent="0.25">
      <c r="A155" t="s">
        <v>717</v>
      </c>
      <c r="B155" s="371" t="s">
        <v>657</v>
      </c>
      <c r="C155" s="376" t="s">
        <v>656</v>
      </c>
    </row>
    <row r="156" spans="1:3" x14ac:dyDescent="0.25">
      <c r="A156" s="385"/>
      <c r="B156" s="369" t="s">
        <v>658</v>
      </c>
      <c r="C156" s="370" t="s">
        <v>659</v>
      </c>
    </row>
    <row r="157" spans="1:3" x14ac:dyDescent="0.25">
      <c r="A157" s="385"/>
      <c r="B157" s="371" t="s">
        <v>660</v>
      </c>
      <c r="C157" s="372" t="s">
        <v>659</v>
      </c>
    </row>
    <row r="158" spans="1:3" x14ac:dyDescent="0.25">
      <c r="A158" s="385"/>
      <c r="B158" s="369" t="s">
        <v>661</v>
      </c>
      <c r="C158" s="370" t="s">
        <v>662</v>
      </c>
    </row>
    <row r="159" spans="1:3" x14ac:dyDescent="0.25">
      <c r="A159" s="385"/>
      <c r="B159" s="371" t="s">
        <v>663</v>
      </c>
      <c r="C159" s="372" t="s">
        <v>662</v>
      </c>
    </row>
    <row r="160" spans="1:3" x14ac:dyDescent="0.25">
      <c r="A160" s="385"/>
      <c r="B160" s="369" t="s">
        <v>664</v>
      </c>
      <c r="C160" s="370" t="s">
        <v>665</v>
      </c>
    </row>
    <row r="161" spans="1:3" x14ac:dyDescent="0.25">
      <c r="A161" s="385"/>
      <c r="B161" s="371" t="s">
        <v>666</v>
      </c>
      <c r="C161" s="372" t="s">
        <v>665</v>
      </c>
    </row>
    <row r="162" spans="1:3" x14ac:dyDescent="0.25">
      <c r="A162" s="385"/>
      <c r="B162" s="374">
        <v>6</v>
      </c>
      <c r="C162" s="375" t="s">
        <v>667</v>
      </c>
    </row>
    <row r="163" spans="1:3" x14ac:dyDescent="0.25">
      <c r="A163" s="385"/>
      <c r="B163" s="369" t="s">
        <v>668</v>
      </c>
      <c r="C163" s="370" t="s">
        <v>669</v>
      </c>
    </row>
    <row r="164" spans="1:3" x14ac:dyDescent="0.25">
      <c r="A164" t="s">
        <v>723</v>
      </c>
      <c r="B164" s="371" t="s">
        <v>390</v>
      </c>
      <c r="C164" s="372" t="s">
        <v>669</v>
      </c>
    </row>
    <row r="165" spans="1:3" x14ac:dyDescent="0.25">
      <c r="A165" s="385"/>
      <c r="B165" s="369" t="s">
        <v>670</v>
      </c>
      <c r="C165" s="370" t="s">
        <v>671</v>
      </c>
    </row>
    <row r="166" spans="1:3" x14ac:dyDescent="0.25">
      <c r="A166" s="385"/>
      <c r="B166" s="371" t="s">
        <v>672</v>
      </c>
      <c r="C166" s="372" t="s">
        <v>671</v>
      </c>
    </row>
    <row r="167" spans="1:3" x14ac:dyDescent="0.25">
      <c r="A167" s="385"/>
      <c r="B167" s="374">
        <v>7</v>
      </c>
      <c r="C167" s="375" t="s">
        <v>673</v>
      </c>
    </row>
    <row r="168" spans="1:3" x14ac:dyDescent="0.25">
      <c r="A168" s="385"/>
      <c r="B168" s="369" t="s">
        <v>674</v>
      </c>
      <c r="C168" s="370" t="s">
        <v>675</v>
      </c>
    </row>
    <row r="169" spans="1:3" x14ac:dyDescent="0.25">
      <c r="A169" s="385"/>
      <c r="B169" s="371" t="s">
        <v>676</v>
      </c>
      <c r="C169" s="372" t="s">
        <v>675</v>
      </c>
    </row>
    <row r="170" spans="1:3" x14ac:dyDescent="0.25">
      <c r="A170" s="385"/>
      <c r="B170" s="369" t="s">
        <v>677</v>
      </c>
      <c r="C170" s="370" t="s">
        <v>678</v>
      </c>
    </row>
    <row r="171" spans="1:3" x14ac:dyDescent="0.25">
      <c r="A171" s="385"/>
      <c r="B171" s="371" t="s">
        <v>679</v>
      </c>
      <c r="C171" s="372" t="s">
        <v>678</v>
      </c>
    </row>
    <row r="172" spans="1:3" x14ac:dyDescent="0.25">
      <c r="A172" s="385"/>
      <c r="B172" s="369" t="s">
        <v>680</v>
      </c>
      <c r="C172" s="370" t="s">
        <v>681</v>
      </c>
    </row>
    <row r="173" spans="1:3" x14ac:dyDescent="0.25">
      <c r="A173" t="s">
        <v>734</v>
      </c>
      <c r="B173" s="371" t="s">
        <v>400</v>
      </c>
      <c r="C173" s="372" t="s">
        <v>681</v>
      </c>
    </row>
    <row r="174" spans="1:3" x14ac:dyDescent="0.25">
      <c r="A174" s="385"/>
      <c r="B174" s="369" t="s">
        <v>682</v>
      </c>
      <c r="C174" s="370" t="s">
        <v>683</v>
      </c>
    </row>
    <row r="175" spans="1:3" x14ac:dyDescent="0.25">
      <c r="A175" t="s">
        <v>744</v>
      </c>
      <c r="B175" s="373" t="s">
        <v>419</v>
      </c>
      <c r="C175" s="372" t="s">
        <v>683</v>
      </c>
    </row>
    <row r="176" spans="1:3" x14ac:dyDescent="0.25">
      <c r="A176" s="385"/>
      <c r="B176" s="374">
        <v>8</v>
      </c>
      <c r="C176" s="375" t="s">
        <v>684</v>
      </c>
    </row>
    <row r="177" spans="1:3" x14ac:dyDescent="0.25">
      <c r="A177" s="385"/>
      <c r="B177" s="369" t="s">
        <v>685</v>
      </c>
      <c r="C177" s="370" t="s">
        <v>686</v>
      </c>
    </row>
    <row r="178" spans="1:3" x14ac:dyDescent="0.25">
      <c r="A178" s="385"/>
      <c r="B178" s="371" t="s">
        <v>687</v>
      </c>
      <c r="C178" s="372" t="s">
        <v>686</v>
      </c>
    </row>
    <row r="179" spans="1:3" x14ac:dyDescent="0.25">
      <c r="A179" s="385"/>
      <c r="B179" s="369" t="s">
        <v>688</v>
      </c>
      <c r="C179" s="370" t="s">
        <v>689</v>
      </c>
    </row>
    <row r="180" spans="1:3" x14ac:dyDescent="0.25">
      <c r="A180" s="385"/>
      <c r="B180" s="371" t="s">
        <v>690</v>
      </c>
      <c r="C180" s="372" t="s">
        <v>691</v>
      </c>
    </row>
    <row r="181" spans="1:3" x14ac:dyDescent="0.25">
      <c r="A181" s="385"/>
      <c r="B181" s="378" t="s">
        <v>692</v>
      </c>
      <c r="C181" s="309" t="s">
        <v>693</v>
      </c>
    </row>
    <row r="182" spans="1:3" x14ac:dyDescent="0.25">
      <c r="A182" s="385"/>
      <c r="B182" s="371" t="s">
        <v>694</v>
      </c>
      <c r="C182" s="372" t="s">
        <v>695</v>
      </c>
    </row>
    <row r="183" spans="1:3" x14ac:dyDescent="0.25">
      <c r="A183" s="385"/>
      <c r="B183" s="369" t="s">
        <v>696</v>
      </c>
      <c r="C183" s="370" t="s">
        <v>697</v>
      </c>
    </row>
    <row r="184" spans="1:3" x14ac:dyDescent="0.25">
      <c r="A184" s="385"/>
      <c r="B184" s="371" t="s">
        <v>698</v>
      </c>
      <c r="C184" s="372" t="s">
        <v>697</v>
      </c>
    </row>
    <row r="185" spans="1:3" x14ac:dyDescent="0.25">
      <c r="A185" s="385"/>
      <c r="B185" s="379" t="s">
        <v>699</v>
      </c>
      <c r="C185" s="379" t="s">
        <v>700</v>
      </c>
    </row>
    <row r="186" spans="1:3" x14ac:dyDescent="0.25">
      <c r="A186" s="385"/>
      <c r="B186" s="369" t="s">
        <v>701</v>
      </c>
      <c r="C186" s="370" t="s">
        <v>702</v>
      </c>
    </row>
    <row r="187" spans="1:3" x14ac:dyDescent="0.25">
      <c r="A187" s="385"/>
      <c r="B187" s="378" t="s">
        <v>703</v>
      </c>
      <c r="C187" s="309" t="s">
        <v>702</v>
      </c>
    </row>
    <row r="188" spans="1:3" x14ac:dyDescent="0.25">
      <c r="A188" s="385"/>
      <c r="B188" s="371" t="s">
        <v>704</v>
      </c>
      <c r="C188" s="372" t="s">
        <v>705</v>
      </c>
    </row>
    <row r="189" spans="1:3" x14ac:dyDescent="0.25">
      <c r="A189" s="385"/>
      <c r="B189" s="369" t="s">
        <v>706</v>
      </c>
      <c r="C189" s="370" t="s">
        <v>707</v>
      </c>
    </row>
    <row r="190" spans="1:3" x14ac:dyDescent="0.25">
      <c r="A190" s="385"/>
      <c r="B190" s="371" t="s">
        <v>708</v>
      </c>
      <c r="C190" s="372" t="s">
        <v>707</v>
      </c>
    </row>
    <row r="191" spans="1:3" x14ac:dyDescent="0.25">
      <c r="A191" s="385"/>
      <c r="B191" s="369" t="s">
        <v>709</v>
      </c>
      <c r="C191" s="370" t="s">
        <v>710</v>
      </c>
    </row>
    <row r="192" spans="1:3" x14ac:dyDescent="0.25">
      <c r="A192" s="385"/>
      <c r="B192" s="371" t="s">
        <v>711</v>
      </c>
      <c r="C192" s="372" t="s">
        <v>710</v>
      </c>
    </row>
    <row r="193" spans="1:3" x14ac:dyDescent="0.25">
      <c r="A193" s="424"/>
      <c r="B193" s="421">
        <v>10</v>
      </c>
      <c r="C193" s="422" t="s">
        <v>977</v>
      </c>
    </row>
    <row r="194" spans="1:3" x14ac:dyDescent="0.25">
      <c r="A194" s="425"/>
      <c r="B194" s="417" t="s">
        <v>978</v>
      </c>
      <c r="C194" s="418" t="s">
        <v>979</v>
      </c>
    </row>
    <row r="195" spans="1:3" x14ac:dyDescent="0.25">
      <c r="A195" s="426" t="s">
        <v>980</v>
      </c>
      <c r="B195" s="419" t="s">
        <v>981</v>
      </c>
      <c r="C195" s="420" t="s">
        <v>980</v>
      </c>
    </row>
    <row r="196" spans="1:3" x14ac:dyDescent="0.25">
      <c r="A196" s="425"/>
      <c r="B196" s="417" t="s">
        <v>982</v>
      </c>
      <c r="C196" s="418" t="s">
        <v>983</v>
      </c>
    </row>
    <row r="197" spans="1:3" x14ac:dyDescent="0.25">
      <c r="A197" s="425" t="s">
        <v>972</v>
      </c>
      <c r="B197" s="419" t="s">
        <v>984</v>
      </c>
      <c r="C197" s="420" t="s">
        <v>985</v>
      </c>
    </row>
    <row r="198" spans="1:3" x14ac:dyDescent="0.25">
      <c r="A198" s="425" t="s">
        <v>986</v>
      </c>
      <c r="B198" s="423" t="s">
        <v>987</v>
      </c>
      <c r="C198" s="416" t="s">
        <v>988</v>
      </c>
    </row>
    <row r="199" spans="1:3" x14ac:dyDescent="0.25">
      <c r="A199" s="425" t="s">
        <v>989</v>
      </c>
      <c r="B199" s="423" t="s">
        <v>990</v>
      </c>
      <c r="C199" s="416" t="s">
        <v>991</v>
      </c>
    </row>
    <row r="200" spans="1:3" x14ac:dyDescent="0.25">
      <c r="A200" s="425" t="s">
        <v>992</v>
      </c>
      <c r="B200" s="423" t="s">
        <v>993</v>
      </c>
      <c r="C200" s="420" t="s">
        <v>994</v>
      </c>
    </row>
    <row r="201" spans="1:3" x14ac:dyDescent="0.25">
      <c r="A201" s="425"/>
      <c r="B201" s="421">
        <v>11</v>
      </c>
      <c r="C201" s="422" t="s">
        <v>995</v>
      </c>
    </row>
    <row r="202" spans="1:3" x14ac:dyDescent="0.25">
      <c r="A202" s="425"/>
      <c r="B202" s="417" t="s">
        <v>996</v>
      </c>
      <c r="C202" s="418" t="s">
        <v>983</v>
      </c>
    </row>
    <row r="203" spans="1:3" x14ac:dyDescent="0.25">
      <c r="A203" s="416" t="s">
        <v>997</v>
      </c>
      <c r="B203" s="423" t="s">
        <v>998</v>
      </c>
      <c r="C203" s="416" t="s">
        <v>999</v>
      </c>
    </row>
    <row r="204" spans="1:3" x14ac:dyDescent="0.25">
      <c r="A204" s="416" t="s">
        <v>1000</v>
      </c>
      <c r="B204" s="416" t="s">
        <v>1001</v>
      </c>
      <c r="C204" s="416" t="s">
        <v>1000</v>
      </c>
    </row>
    <row r="205" spans="1:3" x14ac:dyDescent="0.25">
      <c r="A205" s="416" t="s">
        <v>785</v>
      </c>
      <c r="B205" s="416" t="s">
        <v>1002</v>
      </c>
      <c r="C205" s="416" t="s">
        <v>785</v>
      </c>
    </row>
    <row r="206" spans="1:3" x14ac:dyDescent="0.25">
      <c r="A206" s="416" t="s">
        <v>1003</v>
      </c>
      <c r="B206" s="416" t="s">
        <v>1004</v>
      </c>
      <c r="C206" s="416" t="s">
        <v>1003</v>
      </c>
    </row>
    <row r="207" spans="1:3" x14ac:dyDescent="0.25">
      <c r="A207" s="416" t="s">
        <v>762</v>
      </c>
      <c r="B207" s="416" t="s">
        <v>1005</v>
      </c>
      <c r="C207" s="416" t="s">
        <v>762</v>
      </c>
    </row>
    <row r="208" spans="1:3" x14ac:dyDescent="0.25">
      <c r="A208" s="416" t="s">
        <v>1006</v>
      </c>
      <c r="B208" s="416" t="s">
        <v>1007</v>
      </c>
      <c r="C208" s="416" t="s">
        <v>1006</v>
      </c>
    </row>
  </sheetData>
  <autoFilter ref="B1:C192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2"/>
  <sheetViews>
    <sheetView zoomScale="90" zoomScaleNormal="90" workbookViewId="0">
      <pane ySplit="1" topLeftCell="A2" activePane="bottomLeft" state="frozen"/>
      <selection pane="bottomLeft" activeCell="C67" sqref="C67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60.7109375" bestFit="1" customWidth="1"/>
    <col min="5" max="5" width="57" customWidth="1"/>
    <col min="6" max="6" width="13.85546875" customWidth="1"/>
    <col min="7" max="7" width="14.42578125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1" t="s">
        <v>745</v>
      </c>
      <c r="B1" s="381" t="s">
        <v>746</v>
      </c>
      <c r="C1" s="381" t="s">
        <v>747</v>
      </c>
      <c r="D1" s="381" t="s">
        <v>748</v>
      </c>
      <c r="E1" s="381" t="s">
        <v>749</v>
      </c>
      <c r="F1" s="381" t="s">
        <v>750</v>
      </c>
      <c r="G1" s="381" t="s">
        <v>751</v>
      </c>
      <c r="H1" s="381" t="s">
        <v>752</v>
      </c>
      <c r="I1" s="381" t="s">
        <v>753</v>
      </c>
      <c r="J1" s="381" t="s">
        <v>754</v>
      </c>
      <c r="K1" s="381" t="s">
        <v>755</v>
      </c>
      <c r="L1" s="381" t="s">
        <v>756</v>
      </c>
      <c r="M1" s="381" t="s">
        <v>757</v>
      </c>
      <c r="N1" s="381" t="s">
        <v>758</v>
      </c>
      <c r="O1" s="381" t="s">
        <v>759</v>
      </c>
    </row>
    <row r="2" spans="1:15" hidden="1" x14ac:dyDescent="0.25">
      <c r="A2" t="s">
        <v>881</v>
      </c>
      <c r="B2" t="s">
        <v>881</v>
      </c>
      <c r="C2" s="416" t="s">
        <v>762</v>
      </c>
      <c r="D2" t="s">
        <v>790</v>
      </c>
      <c r="E2" t="s">
        <v>724</v>
      </c>
      <c r="F2" s="402">
        <v>78.98</v>
      </c>
      <c r="G2" s="403"/>
      <c r="H2" s="402">
        <v>79.979999999607671</v>
      </c>
      <c r="I2" t="s">
        <v>831</v>
      </c>
      <c r="K2" s="402">
        <v>78.98</v>
      </c>
      <c r="L2" s="403">
        <v>0</v>
      </c>
      <c r="M2" s="402">
        <v>0</v>
      </c>
      <c r="N2" t="s">
        <v>881</v>
      </c>
      <c r="O2" t="s">
        <v>790</v>
      </c>
    </row>
    <row r="3" spans="1:15" hidden="1" x14ac:dyDescent="0.25">
      <c r="A3" t="s">
        <v>882</v>
      </c>
      <c r="B3" t="s">
        <v>873</v>
      </c>
      <c r="C3" t="s">
        <v>716</v>
      </c>
      <c r="D3" t="s">
        <v>883</v>
      </c>
      <c r="E3" t="s">
        <v>841</v>
      </c>
      <c r="F3" s="402"/>
      <c r="G3" s="403">
        <v>78.98</v>
      </c>
      <c r="H3" s="402">
        <v>0.99999999960766672</v>
      </c>
      <c r="I3" t="s">
        <v>831</v>
      </c>
      <c r="K3" s="403">
        <v>78.98</v>
      </c>
      <c r="L3" s="403">
        <v>0</v>
      </c>
      <c r="M3" s="402">
        <v>0</v>
      </c>
      <c r="N3" t="s">
        <v>881</v>
      </c>
    </row>
    <row r="4" spans="1:15" hidden="1" x14ac:dyDescent="0.25">
      <c r="A4" t="s">
        <v>884</v>
      </c>
      <c r="B4" t="s">
        <v>873</v>
      </c>
      <c r="C4" t="s">
        <v>839</v>
      </c>
      <c r="D4" t="s">
        <v>885</v>
      </c>
      <c r="E4" t="s">
        <v>840</v>
      </c>
      <c r="F4" s="402"/>
      <c r="G4" s="403">
        <v>26843.46</v>
      </c>
      <c r="H4" s="403"/>
      <c r="I4" t="s">
        <v>831</v>
      </c>
      <c r="K4" s="403">
        <v>26843.46</v>
      </c>
      <c r="L4" s="403">
        <v>0</v>
      </c>
      <c r="M4" s="402">
        <v>0</v>
      </c>
      <c r="N4" t="s">
        <v>884</v>
      </c>
      <c r="O4" t="s">
        <v>761</v>
      </c>
    </row>
    <row r="5" spans="1:15" hidden="1" x14ac:dyDescent="0.25">
      <c r="A5" t="s">
        <v>884</v>
      </c>
      <c r="B5" t="s">
        <v>884</v>
      </c>
      <c r="C5" s="416" t="s">
        <v>762</v>
      </c>
      <c r="D5" t="s">
        <v>790</v>
      </c>
      <c r="E5" t="s">
        <v>724</v>
      </c>
      <c r="F5" s="402">
        <v>32693.01</v>
      </c>
      <c r="G5" s="403"/>
      <c r="H5" s="402">
        <v>5850.5499999996064</v>
      </c>
      <c r="I5" t="s">
        <v>831</v>
      </c>
      <c r="K5" s="402">
        <v>32693.01</v>
      </c>
      <c r="L5" s="403">
        <v>0</v>
      </c>
      <c r="M5" s="402">
        <v>0</v>
      </c>
      <c r="N5" t="s">
        <v>884</v>
      </c>
      <c r="O5" t="s">
        <v>790</v>
      </c>
    </row>
    <row r="6" spans="1:15" hidden="1" x14ac:dyDescent="0.25">
      <c r="A6" t="s">
        <v>886</v>
      </c>
      <c r="B6" t="s">
        <v>884</v>
      </c>
      <c r="C6" t="s">
        <v>714</v>
      </c>
      <c r="D6" t="s">
        <v>887</v>
      </c>
      <c r="E6" t="s">
        <v>888</v>
      </c>
      <c r="F6" s="402"/>
      <c r="G6" s="403">
        <v>5849.55</v>
      </c>
      <c r="H6" s="402">
        <v>0.99999999960618879</v>
      </c>
      <c r="I6" t="s">
        <v>831</v>
      </c>
      <c r="K6" s="403">
        <v>5849.55</v>
      </c>
      <c r="L6" s="403">
        <v>0</v>
      </c>
      <c r="M6" s="402">
        <v>0</v>
      </c>
      <c r="N6" t="s">
        <v>884</v>
      </c>
    </row>
    <row r="7" spans="1:15" hidden="1" x14ac:dyDescent="0.25">
      <c r="A7" t="s">
        <v>889</v>
      </c>
      <c r="B7" t="s">
        <v>874</v>
      </c>
      <c r="C7" t="s">
        <v>722</v>
      </c>
      <c r="D7" t="s">
        <v>890</v>
      </c>
      <c r="E7" t="s">
        <v>876</v>
      </c>
      <c r="F7" s="402"/>
      <c r="G7" s="403">
        <v>1100</v>
      </c>
      <c r="H7" s="403">
        <v>-1099.0000000003938</v>
      </c>
      <c r="I7" t="s">
        <v>831</v>
      </c>
      <c r="K7" s="403">
        <v>1100</v>
      </c>
      <c r="L7" s="403">
        <v>0</v>
      </c>
      <c r="M7" s="402">
        <v>0</v>
      </c>
      <c r="N7" t="s">
        <v>891</v>
      </c>
      <c r="O7" t="s">
        <v>761</v>
      </c>
    </row>
    <row r="8" spans="1:15" hidden="1" x14ac:dyDescent="0.25">
      <c r="A8" t="s">
        <v>892</v>
      </c>
      <c r="B8" t="s">
        <v>893</v>
      </c>
      <c r="C8" t="s">
        <v>760</v>
      </c>
      <c r="D8" t="s">
        <v>894</v>
      </c>
      <c r="E8" t="s">
        <v>318</v>
      </c>
      <c r="F8" s="402"/>
      <c r="G8" s="403">
        <v>4000</v>
      </c>
      <c r="H8" s="403">
        <v>-5099.0000000003938</v>
      </c>
      <c r="I8" t="s">
        <v>831</v>
      </c>
      <c r="K8" s="403">
        <v>4000</v>
      </c>
      <c r="L8" s="403">
        <v>0</v>
      </c>
      <c r="M8" s="402">
        <v>0</v>
      </c>
      <c r="N8" t="s">
        <v>891</v>
      </c>
      <c r="O8" t="s">
        <v>761</v>
      </c>
    </row>
    <row r="9" spans="1:15" hidden="1" x14ac:dyDescent="0.25">
      <c r="A9" t="s">
        <v>895</v>
      </c>
      <c r="B9" t="s">
        <v>881</v>
      </c>
      <c r="C9" t="s">
        <v>853</v>
      </c>
      <c r="D9" t="s">
        <v>896</v>
      </c>
      <c r="E9" t="s">
        <v>800</v>
      </c>
      <c r="F9" s="402"/>
      <c r="G9" s="403">
        <v>800</v>
      </c>
      <c r="H9" s="403">
        <v>-5899.0000000003938</v>
      </c>
      <c r="I9" t="s">
        <v>831</v>
      </c>
      <c r="K9" s="403">
        <v>800</v>
      </c>
      <c r="L9" s="403">
        <v>0</v>
      </c>
      <c r="M9" s="402">
        <v>0</v>
      </c>
      <c r="N9" t="s">
        <v>891</v>
      </c>
      <c r="O9" t="s">
        <v>761</v>
      </c>
    </row>
    <row r="10" spans="1:15" hidden="1" x14ac:dyDescent="0.25">
      <c r="A10" t="s">
        <v>891</v>
      </c>
      <c r="B10" t="s">
        <v>897</v>
      </c>
      <c r="C10" t="s">
        <v>791</v>
      </c>
      <c r="D10" t="s">
        <v>898</v>
      </c>
      <c r="E10" t="s">
        <v>378</v>
      </c>
      <c r="F10" s="402"/>
      <c r="G10" s="403">
        <v>28900</v>
      </c>
      <c r="H10" s="403"/>
      <c r="I10" t="s">
        <v>831</v>
      </c>
      <c r="K10" s="403">
        <v>28900</v>
      </c>
      <c r="L10" s="403">
        <v>0</v>
      </c>
      <c r="M10" s="402">
        <v>0</v>
      </c>
      <c r="N10" t="s">
        <v>891</v>
      </c>
      <c r="O10" t="s">
        <v>761</v>
      </c>
    </row>
    <row r="11" spans="1:15" hidden="1" x14ac:dyDescent="0.25">
      <c r="A11" t="s">
        <v>891</v>
      </c>
      <c r="B11" t="s">
        <v>889</v>
      </c>
      <c r="C11" t="s">
        <v>721</v>
      </c>
      <c r="D11" t="s">
        <v>899</v>
      </c>
      <c r="E11" t="s">
        <v>136</v>
      </c>
      <c r="F11" s="402"/>
      <c r="G11" s="403">
        <v>1800</v>
      </c>
      <c r="H11" s="403">
        <v>-36599.000000000393</v>
      </c>
      <c r="I11" t="s">
        <v>831</v>
      </c>
      <c r="K11" s="403">
        <v>1800</v>
      </c>
      <c r="L11" s="403">
        <v>0</v>
      </c>
      <c r="M11" s="402">
        <v>0</v>
      </c>
      <c r="N11" t="s">
        <v>891</v>
      </c>
      <c r="O11" t="s">
        <v>761</v>
      </c>
    </row>
    <row r="12" spans="1:15" hidden="1" x14ac:dyDescent="0.25">
      <c r="A12" t="s">
        <v>900</v>
      </c>
      <c r="B12" t="s">
        <v>893</v>
      </c>
      <c r="C12" t="s">
        <v>713</v>
      </c>
      <c r="D12" t="s">
        <v>901</v>
      </c>
      <c r="E12" t="s">
        <v>845</v>
      </c>
      <c r="F12" s="402"/>
      <c r="G12" s="403">
        <v>9563.48</v>
      </c>
      <c r="H12" s="403">
        <v>-46162.480000000389</v>
      </c>
      <c r="I12" t="s">
        <v>831</v>
      </c>
      <c r="K12" s="403">
        <v>9563.48</v>
      </c>
      <c r="L12" s="403">
        <v>0</v>
      </c>
      <c r="M12" s="402">
        <v>0</v>
      </c>
      <c r="N12" t="s">
        <v>891</v>
      </c>
      <c r="O12" t="s">
        <v>761</v>
      </c>
    </row>
    <row r="13" spans="1:15" hidden="1" x14ac:dyDescent="0.25">
      <c r="A13" t="s">
        <v>902</v>
      </c>
      <c r="B13" t="s">
        <v>893</v>
      </c>
      <c r="C13" t="s">
        <v>768</v>
      </c>
      <c r="D13" t="s">
        <v>903</v>
      </c>
      <c r="E13" t="s">
        <v>855</v>
      </c>
      <c r="F13" s="402"/>
      <c r="G13" s="403">
        <v>1677.13</v>
      </c>
      <c r="H13" s="403">
        <v>-47839.610000000386</v>
      </c>
      <c r="I13" t="s">
        <v>831</v>
      </c>
      <c r="K13" s="403">
        <v>1677.13</v>
      </c>
      <c r="L13" s="403">
        <v>0</v>
      </c>
      <c r="M13" s="402">
        <v>0</v>
      </c>
      <c r="N13" t="s">
        <v>891</v>
      </c>
      <c r="O13" t="s">
        <v>761</v>
      </c>
    </row>
    <row r="14" spans="1:15" hidden="1" x14ac:dyDescent="0.25">
      <c r="A14" t="s">
        <v>891</v>
      </c>
      <c r="B14" t="s">
        <v>881</v>
      </c>
      <c r="C14" t="s">
        <v>722</v>
      </c>
      <c r="D14" t="s">
        <v>904</v>
      </c>
      <c r="E14" t="s">
        <v>803</v>
      </c>
      <c r="F14" s="402"/>
      <c r="G14" s="403">
        <v>5631</v>
      </c>
      <c r="H14" s="403"/>
      <c r="I14" t="s">
        <v>831</v>
      </c>
      <c r="K14" s="403">
        <v>5631</v>
      </c>
      <c r="L14" s="403">
        <v>0</v>
      </c>
      <c r="M14" s="402">
        <v>0</v>
      </c>
      <c r="N14" t="s">
        <v>891</v>
      </c>
      <c r="O14" t="s">
        <v>761</v>
      </c>
    </row>
    <row r="15" spans="1:15" hidden="1" x14ac:dyDescent="0.25">
      <c r="A15" t="s">
        <v>891</v>
      </c>
      <c r="B15" t="s">
        <v>905</v>
      </c>
      <c r="C15" t="s">
        <v>713</v>
      </c>
      <c r="D15" t="s">
        <v>906</v>
      </c>
      <c r="E15" t="s">
        <v>803</v>
      </c>
      <c r="F15" s="402"/>
      <c r="G15" s="403">
        <v>1100</v>
      </c>
      <c r="H15" s="403"/>
      <c r="I15" t="s">
        <v>831</v>
      </c>
      <c r="K15" s="403">
        <v>1100</v>
      </c>
      <c r="L15" s="403">
        <v>0</v>
      </c>
      <c r="M15" s="402">
        <v>0</v>
      </c>
      <c r="N15" t="s">
        <v>891</v>
      </c>
      <c r="O15" t="s">
        <v>761</v>
      </c>
    </row>
    <row r="16" spans="1:15" hidden="1" x14ac:dyDescent="0.25">
      <c r="A16" t="s">
        <v>891</v>
      </c>
      <c r="B16" t="s">
        <v>889</v>
      </c>
      <c r="C16" t="s">
        <v>837</v>
      </c>
      <c r="D16" t="s">
        <v>907</v>
      </c>
      <c r="E16" t="s">
        <v>838</v>
      </c>
      <c r="F16" s="402"/>
      <c r="G16" s="403">
        <v>9000</v>
      </c>
      <c r="H16" s="403"/>
      <c r="I16" t="s">
        <v>831</v>
      </c>
      <c r="K16" s="403">
        <v>9000</v>
      </c>
      <c r="L16" s="403">
        <v>0</v>
      </c>
      <c r="M16" s="402">
        <v>0</v>
      </c>
      <c r="N16" t="s">
        <v>891</v>
      </c>
    </row>
    <row r="17" spans="1:15" hidden="1" x14ac:dyDescent="0.25">
      <c r="A17" t="s">
        <v>891</v>
      </c>
      <c r="B17" t="s">
        <v>891</v>
      </c>
      <c r="C17" s="416" t="s">
        <v>762</v>
      </c>
      <c r="D17" t="s">
        <v>790</v>
      </c>
      <c r="E17" t="s">
        <v>724</v>
      </c>
      <c r="F17" s="402">
        <v>63582.06</v>
      </c>
      <c r="G17" s="403"/>
      <c r="H17" s="402"/>
      <c r="I17" t="s">
        <v>831</v>
      </c>
      <c r="K17" s="402">
        <v>63582.06</v>
      </c>
      <c r="L17" s="403">
        <v>0</v>
      </c>
      <c r="M17" s="402">
        <v>0</v>
      </c>
      <c r="N17" t="s">
        <v>891</v>
      </c>
      <c r="O17" t="s">
        <v>790</v>
      </c>
    </row>
    <row r="18" spans="1:15" hidden="1" x14ac:dyDescent="0.25">
      <c r="A18" t="s">
        <v>891</v>
      </c>
      <c r="B18" t="s">
        <v>891</v>
      </c>
      <c r="C18" t="s">
        <v>723</v>
      </c>
      <c r="D18" t="s">
        <v>775</v>
      </c>
      <c r="E18" t="s">
        <v>724</v>
      </c>
      <c r="F18" s="402"/>
      <c r="G18" s="403">
        <v>10.45</v>
      </c>
      <c r="H18" s="402">
        <v>0.99999999961146457</v>
      </c>
      <c r="I18" t="s">
        <v>831</v>
      </c>
      <c r="K18" s="403">
        <v>10.45</v>
      </c>
      <c r="L18" s="403">
        <v>0</v>
      </c>
      <c r="M18" s="402">
        <v>0</v>
      </c>
      <c r="N18" t="s">
        <v>891</v>
      </c>
      <c r="O18" t="s">
        <v>776</v>
      </c>
    </row>
    <row r="19" spans="1:15" hidden="1" x14ac:dyDescent="0.25">
      <c r="A19" t="s">
        <v>895</v>
      </c>
      <c r="B19" t="s">
        <v>895</v>
      </c>
      <c r="C19" s="416" t="s">
        <v>762</v>
      </c>
      <c r="D19" t="s">
        <v>790</v>
      </c>
      <c r="E19" t="s">
        <v>724</v>
      </c>
      <c r="F19" s="402">
        <v>15003.67</v>
      </c>
      <c r="G19" s="403"/>
      <c r="H19" s="402"/>
      <c r="I19" t="s">
        <v>831</v>
      </c>
      <c r="K19" s="402">
        <v>15003.67</v>
      </c>
      <c r="L19" s="403">
        <v>0</v>
      </c>
      <c r="M19" s="402">
        <v>0</v>
      </c>
      <c r="N19" t="s">
        <v>895</v>
      </c>
      <c r="O19" t="s">
        <v>790</v>
      </c>
    </row>
    <row r="20" spans="1:15" hidden="1" x14ac:dyDescent="0.25">
      <c r="A20" t="s">
        <v>895</v>
      </c>
      <c r="B20" t="s">
        <v>895</v>
      </c>
      <c r="C20" t="s">
        <v>839</v>
      </c>
      <c r="D20" t="s">
        <v>908</v>
      </c>
      <c r="E20" t="s">
        <v>909</v>
      </c>
      <c r="F20" s="402"/>
      <c r="G20" s="403">
        <v>15003.67</v>
      </c>
      <c r="H20" s="402">
        <v>0.99999999961073627</v>
      </c>
      <c r="I20" t="s">
        <v>831</v>
      </c>
      <c r="K20" s="403">
        <v>15003.67</v>
      </c>
      <c r="L20" s="403">
        <v>0</v>
      </c>
      <c r="M20" s="402">
        <v>0</v>
      </c>
      <c r="N20" t="s">
        <v>895</v>
      </c>
      <c r="O20" t="s">
        <v>910</v>
      </c>
    </row>
    <row r="21" spans="1:15" hidden="1" x14ac:dyDescent="0.25">
      <c r="A21" t="s">
        <v>911</v>
      </c>
      <c r="B21" t="s">
        <v>912</v>
      </c>
      <c r="C21" t="s">
        <v>853</v>
      </c>
      <c r="D21" t="s">
        <v>913</v>
      </c>
      <c r="E21" t="s">
        <v>800</v>
      </c>
      <c r="F21" s="402"/>
      <c r="G21" s="403">
        <v>800</v>
      </c>
      <c r="H21" s="403">
        <v>-799.00000000038926</v>
      </c>
      <c r="I21" t="s">
        <v>831</v>
      </c>
      <c r="K21" s="403">
        <v>800</v>
      </c>
      <c r="L21" s="403">
        <v>0</v>
      </c>
      <c r="M21" s="402">
        <v>0</v>
      </c>
      <c r="N21" t="s">
        <v>914</v>
      </c>
      <c r="O21" t="s">
        <v>761</v>
      </c>
    </row>
    <row r="22" spans="1:15" hidden="1" x14ac:dyDescent="0.25">
      <c r="A22" t="s">
        <v>915</v>
      </c>
      <c r="B22" t="s">
        <v>873</v>
      </c>
      <c r="C22" t="s">
        <v>717</v>
      </c>
      <c r="D22" t="s">
        <v>916</v>
      </c>
      <c r="E22" t="s">
        <v>67</v>
      </c>
      <c r="F22" s="402"/>
      <c r="G22" s="403">
        <v>231.82</v>
      </c>
      <c r="H22" s="403">
        <v>-1030.8200000003892</v>
      </c>
      <c r="I22" t="s">
        <v>831</v>
      </c>
      <c r="K22" s="403">
        <v>231.82</v>
      </c>
      <c r="L22" s="403">
        <v>0</v>
      </c>
      <c r="M22" s="402">
        <v>0</v>
      </c>
      <c r="N22" t="s">
        <v>914</v>
      </c>
      <c r="O22" t="s">
        <v>761</v>
      </c>
    </row>
    <row r="23" spans="1:15" hidden="1" x14ac:dyDescent="0.25">
      <c r="A23" t="s">
        <v>914</v>
      </c>
      <c r="B23" t="s">
        <v>914</v>
      </c>
      <c r="C23" s="416" t="s">
        <v>762</v>
      </c>
      <c r="D23" t="s">
        <v>790</v>
      </c>
      <c r="E23" t="s">
        <v>724</v>
      </c>
      <c r="F23" s="402">
        <v>1042.27</v>
      </c>
      <c r="G23" s="403"/>
      <c r="H23" s="402"/>
      <c r="I23" t="s">
        <v>831</v>
      </c>
      <c r="K23" s="402">
        <v>1042.27</v>
      </c>
      <c r="L23" s="403">
        <v>0</v>
      </c>
      <c r="M23" s="402">
        <v>0</v>
      </c>
      <c r="N23" t="s">
        <v>914</v>
      </c>
      <c r="O23" t="s">
        <v>790</v>
      </c>
    </row>
    <row r="24" spans="1:15" hidden="1" x14ac:dyDescent="0.25">
      <c r="A24" t="s">
        <v>914</v>
      </c>
      <c r="B24" t="s">
        <v>914</v>
      </c>
      <c r="C24" t="s">
        <v>723</v>
      </c>
      <c r="D24" t="s">
        <v>775</v>
      </c>
      <c r="E24" t="s">
        <v>724</v>
      </c>
      <c r="F24" s="402"/>
      <c r="G24" s="403">
        <v>10.45</v>
      </c>
      <c r="H24" s="402">
        <v>0.99999999961078245</v>
      </c>
      <c r="I24" t="s">
        <v>831</v>
      </c>
      <c r="K24" s="403">
        <v>10.45</v>
      </c>
      <c r="L24" s="403">
        <v>0</v>
      </c>
      <c r="M24" s="402">
        <v>0</v>
      </c>
      <c r="N24" t="s">
        <v>914</v>
      </c>
      <c r="O24" t="s">
        <v>776</v>
      </c>
    </row>
    <row r="25" spans="1:15" hidden="1" x14ac:dyDescent="0.25">
      <c r="A25" t="s">
        <v>917</v>
      </c>
      <c r="B25" t="s">
        <v>917</v>
      </c>
      <c r="C25" s="416" t="s">
        <v>1003</v>
      </c>
      <c r="D25" t="s">
        <v>785</v>
      </c>
      <c r="E25" t="s">
        <v>785</v>
      </c>
      <c r="F25" s="402"/>
      <c r="G25" s="403">
        <v>1236626.18</v>
      </c>
      <c r="H25" s="403"/>
      <c r="I25" t="s">
        <v>831</v>
      </c>
      <c r="K25" s="403">
        <v>1236626.18</v>
      </c>
      <c r="L25" s="403">
        <v>0</v>
      </c>
      <c r="M25" s="402">
        <v>0</v>
      </c>
      <c r="N25" t="s">
        <v>917</v>
      </c>
      <c r="O25" t="s">
        <v>785</v>
      </c>
    </row>
    <row r="26" spans="1:15" hidden="1" x14ac:dyDescent="0.25">
      <c r="A26" t="s">
        <v>917</v>
      </c>
      <c r="B26" t="s">
        <v>917</v>
      </c>
      <c r="C26" t="s">
        <v>732</v>
      </c>
      <c r="D26" t="s">
        <v>918</v>
      </c>
      <c r="E26" t="s">
        <v>24</v>
      </c>
      <c r="F26" s="402"/>
      <c r="G26" s="403">
        <v>2268.31</v>
      </c>
      <c r="H26" s="403"/>
      <c r="I26" t="s">
        <v>831</v>
      </c>
      <c r="K26" s="403">
        <v>2268.31</v>
      </c>
      <c r="L26" s="403">
        <v>0</v>
      </c>
      <c r="M26" s="402">
        <v>0</v>
      </c>
      <c r="N26" t="s">
        <v>917</v>
      </c>
    </row>
    <row r="27" spans="1:15" hidden="1" x14ac:dyDescent="0.25">
      <c r="A27" t="s">
        <v>917</v>
      </c>
      <c r="B27" t="s">
        <v>917</v>
      </c>
      <c r="C27" t="s">
        <v>842</v>
      </c>
      <c r="D27" t="s">
        <v>919</v>
      </c>
      <c r="E27" t="s">
        <v>843</v>
      </c>
      <c r="F27" s="402">
        <v>63997.62</v>
      </c>
      <c r="G27" s="403"/>
      <c r="H27" s="403"/>
      <c r="I27" t="s">
        <v>831</v>
      </c>
      <c r="K27" s="402">
        <v>63997.62</v>
      </c>
      <c r="L27" s="403">
        <v>0</v>
      </c>
      <c r="M27" s="402">
        <v>0</v>
      </c>
      <c r="N27" t="s">
        <v>917</v>
      </c>
    </row>
    <row r="28" spans="1:15" hidden="1" x14ac:dyDescent="0.25">
      <c r="A28" t="s">
        <v>917</v>
      </c>
      <c r="B28" t="s">
        <v>917</v>
      </c>
      <c r="C28" t="s">
        <v>842</v>
      </c>
      <c r="D28" t="s">
        <v>920</v>
      </c>
      <c r="E28" t="s">
        <v>843</v>
      </c>
      <c r="F28" s="402">
        <v>817510.15</v>
      </c>
      <c r="G28" s="403"/>
      <c r="H28" s="403"/>
      <c r="I28" t="s">
        <v>831</v>
      </c>
      <c r="K28" s="402">
        <v>817510.15</v>
      </c>
      <c r="L28" s="403">
        <v>0</v>
      </c>
      <c r="M28" s="402">
        <v>0</v>
      </c>
      <c r="N28" t="s">
        <v>917</v>
      </c>
    </row>
    <row r="29" spans="1:15" hidden="1" x14ac:dyDescent="0.25">
      <c r="A29" t="s">
        <v>917</v>
      </c>
      <c r="B29" t="s">
        <v>917</v>
      </c>
      <c r="C29" t="s">
        <v>842</v>
      </c>
      <c r="D29" t="s">
        <v>921</v>
      </c>
      <c r="E29" t="s">
        <v>843</v>
      </c>
      <c r="F29" s="402">
        <v>357386.72</v>
      </c>
      <c r="G29" s="403"/>
      <c r="H29" s="402">
        <v>0.99999999965075403</v>
      </c>
      <c r="I29" t="s">
        <v>831</v>
      </c>
      <c r="K29" s="402">
        <v>357386.72</v>
      </c>
      <c r="L29" s="403">
        <v>0</v>
      </c>
      <c r="M29" s="402">
        <v>0</v>
      </c>
      <c r="N29" t="s">
        <v>917</v>
      </c>
    </row>
    <row r="30" spans="1:15" hidden="1" x14ac:dyDescent="0.25">
      <c r="A30" t="s">
        <v>895</v>
      </c>
      <c r="B30" t="s">
        <v>873</v>
      </c>
      <c r="C30" t="s">
        <v>715</v>
      </c>
      <c r="D30" t="s">
        <v>922</v>
      </c>
      <c r="E30" t="s">
        <v>923</v>
      </c>
      <c r="F30" s="402"/>
      <c r="G30" s="403">
        <v>201203.39</v>
      </c>
      <c r="H30" s="403">
        <v>-201202.39000000036</v>
      </c>
      <c r="I30" t="s">
        <v>831</v>
      </c>
      <c r="K30" s="403">
        <v>201203.39</v>
      </c>
      <c r="L30" s="403">
        <v>0</v>
      </c>
      <c r="M30" s="402">
        <v>0</v>
      </c>
      <c r="N30" t="s">
        <v>902</v>
      </c>
      <c r="O30" t="s">
        <v>761</v>
      </c>
    </row>
    <row r="31" spans="1:15" hidden="1" x14ac:dyDescent="0.25">
      <c r="A31" t="s">
        <v>902</v>
      </c>
      <c r="B31" t="s">
        <v>914</v>
      </c>
      <c r="C31" t="s">
        <v>853</v>
      </c>
      <c r="D31" t="s">
        <v>924</v>
      </c>
      <c r="E31" t="s">
        <v>377</v>
      </c>
      <c r="F31" s="402"/>
      <c r="G31" s="403">
        <v>800</v>
      </c>
      <c r="H31" s="403"/>
      <c r="I31" t="s">
        <v>831</v>
      </c>
      <c r="K31" s="403">
        <v>800</v>
      </c>
      <c r="L31" s="403">
        <v>0</v>
      </c>
      <c r="M31" s="402">
        <v>0</v>
      </c>
      <c r="N31" t="s">
        <v>902</v>
      </c>
      <c r="O31" t="s">
        <v>761</v>
      </c>
    </row>
    <row r="32" spans="1:15" hidden="1" x14ac:dyDescent="0.25">
      <c r="A32" t="s">
        <v>902</v>
      </c>
      <c r="B32" t="s">
        <v>873</v>
      </c>
      <c r="C32" t="s">
        <v>793</v>
      </c>
      <c r="D32" t="s">
        <v>925</v>
      </c>
      <c r="E32" t="s">
        <v>726</v>
      </c>
      <c r="F32" s="402"/>
      <c r="G32" s="403">
        <v>568.84</v>
      </c>
      <c r="H32" s="403"/>
      <c r="I32" t="s">
        <v>831</v>
      </c>
      <c r="K32" s="403">
        <v>568.84</v>
      </c>
      <c r="L32" s="403">
        <v>0</v>
      </c>
      <c r="M32" s="402">
        <v>0</v>
      </c>
      <c r="N32" t="s">
        <v>902</v>
      </c>
      <c r="O32" t="s">
        <v>761</v>
      </c>
    </row>
    <row r="33" spans="1:15" hidden="1" x14ac:dyDescent="0.25">
      <c r="A33" t="s">
        <v>902</v>
      </c>
      <c r="B33" t="s">
        <v>873</v>
      </c>
      <c r="C33" t="s">
        <v>792</v>
      </c>
      <c r="D33" t="s">
        <v>926</v>
      </c>
      <c r="E33" t="s">
        <v>726</v>
      </c>
      <c r="F33" s="402"/>
      <c r="G33" s="403">
        <v>82938.8</v>
      </c>
      <c r="H33" s="403"/>
      <c r="I33" t="s">
        <v>831</v>
      </c>
      <c r="K33" s="403">
        <v>82938.8</v>
      </c>
      <c r="L33" s="403">
        <v>0</v>
      </c>
      <c r="M33" s="402">
        <v>0</v>
      </c>
      <c r="N33" t="s">
        <v>902</v>
      </c>
      <c r="O33" t="s">
        <v>761</v>
      </c>
    </row>
    <row r="34" spans="1:15" hidden="1" x14ac:dyDescent="0.25">
      <c r="A34" t="s">
        <v>902</v>
      </c>
      <c r="B34" t="s">
        <v>873</v>
      </c>
      <c r="C34" t="s">
        <v>796</v>
      </c>
      <c r="D34" t="s">
        <v>927</v>
      </c>
      <c r="E34" t="s">
        <v>727</v>
      </c>
      <c r="F34" s="402"/>
      <c r="G34" s="403">
        <v>18084.55</v>
      </c>
      <c r="H34" s="403"/>
      <c r="I34" t="s">
        <v>831</v>
      </c>
      <c r="K34" s="403">
        <v>18084.55</v>
      </c>
      <c r="L34" s="403">
        <v>0</v>
      </c>
      <c r="M34" s="402">
        <v>0</v>
      </c>
      <c r="N34" t="s">
        <v>902</v>
      </c>
      <c r="O34" t="s">
        <v>761</v>
      </c>
    </row>
    <row r="35" spans="1:15" hidden="1" x14ac:dyDescent="0.25">
      <c r="A35" t="s">
        <v>902</v>
      </c>
      <c r="B35" t="s">
        <v>873</v>
      </c>
      <c r="C35" t="s">
        <v>794</v>
      </c>
      <c r="D35" t="s">
        <v>928</v>
      </c>
      <c r="E35" t="s">
        <v>728</v>
      </c>
      <c r="F35" s="402"/>
      <c r="G35" s="403">
        <v>7035.83</v>
      </c>
      <c r="H35" s="403"/>
      <c r="I35" t="s">
        <v>831</v>
      </c>
      <c r="K35" s="403">
        <v>7035.83</v>
      </c>
      <c r="L35" s="403">
        <v>0</v>
      </c>
      <c r="M35" s="402">
        <v>0</v>
      </c>
      <c r="N35" t="s">
        <v>902</v>
      </c>
      <c r="O35" t="s">
        <v>761</v>
      </c>
    </row>
    <row r="36" spans="1:15" hidden="1" x14ac:dyDescent="0.25">
      <c r="A36" t="s">
        <v>902</v>
      </c>
      <c r="B36" t="s">
        <v>873</v>
      </c>
      <c r="C36" t="s">
        <v>795</v>
      </c>
      <c r="D36" t="s">
        <v>929</v>
      </c>
      <c r="E36" t="s">
        <v>729</v>
      </c>
      <c r="F36" s="402"/>
      <c r="G36" s="403">
        <v>5826.43</v>
      </c>
      <c r="H36" s="403"/>
      <c r="I36" t="s">
        <v>831</v>
      </c>
      <c r="K36" s="403">
        <v>5826.43</v>
      </c>
      <c r="L36" s="403">
        <v>0</v>
      </c>
      <c r="M36" s="402">
        <v>0</v>
      </c>
      <c r="N36" t="s">
        <v>902</v>
      </c>
      <c r="O36" t="s">
        <v>761</v>
      </c>
    </row>
    <row r="37" spans="1:15" hidden="1" x14ac:dyDescent="0.25">
      <c r="A37" t="s">
        <v>902</v>
      </c>
      <c r="B37" t="s">
        <v>902</v>
      </c>
      <c r="C37" t="s">
        <v>734</v>
      </c>
      <c r="D37" t="s">
        <v>930</v>
      </c>
      <c r="E37" t="s">
        <v>877</v>
      </c>
      <c r="F37" s="402"/>
      <c r="G37" s="403">
        <v>37166.83</v>
      </c>
      <c r="H37" s="403"/>
      <c r="I37" t="s">
        <v>831</v>
      </c>
      <c r="K37" s="403">
        <v>37166.83</v>
      </c>
      <c r="L37" s="403">
        <v>0</v>
      </c>
      <c r="M37" s="402">
        <v>0</v>
      </c>
      <c r="N37" t="s">
        <v>902</v>
      </c>
    </row>
    <row r="38" spans="1:15" hidden="1" x14ac:dyDescent="0.25">
      <c r="A38" t="s">
        <v>902</v>
      </c>
      <c r="B38" t="s">
        <v>902</v>
      </c>
      <c r="C38" t="s">
        <v>723</v>
      </c>
      <c r="D38" t="s">
        <v>775</v>
      </c>
      <c r="E38" t="s">
        <v>724</v>
      </c>
      <c r="F38" s="402"/>
      <c r="G38" s="403">
        <v>10.45</v>
      </c>
      <c r="H38" s="403"/>
      <c r="I38" t="s">
        <v>831</v>
      </c>
      <c r="K38" s="403">
        <v>10.45</v>
      </c>
      <c r="L38" s="403">
        <v>0</v>
      </c>
      <c r="M38" s="402">
        <v>0</v>
      </c>
      <c r="N38" t="s">
        <v>902</v>
      </c>
      <c r="O38" t="s">
        <v>776</v>
      </c>
    </row>
    <row r="39" spans="1:15" hidden="1" x14ac:dyDescent="0.25">
      <c r="A39" t="s">
        <v>902</v>
      </c>
      <c r="B39" t="s">
        <v>902</v>
      </c>
      <c r="C39" t="s">
        <v>723</v>
      </c>
      <c r="D39" t="s">
        <v>775</v>
      </c>
      <c r="E39" t="s">
        <v>724</v>
      </c>
      <c r="F39" s="402"/>
      <c r="G39" s="403">
        <v>10.45</v>
      </c>
      <c r="H39" s="403"/>
      <c r="I39" t="s">
        <v>831</v>
      </c>
      <c r="K39" s="403">
        <v>10.45</v>
      </c>
      <c r="L39" s="403">
        <v>0</v>
      </c>
      <c r="M39" s="402">
        <v>0</v>
      </c>
      <c r="N39" t="s">
        <v>902</v>
      </c>
      <c r="O39" t="s">
        <v>776</v>
      </c>
    </row>
    <row r="40" spans="1:15" hidden="1" x14ac:dyDescent="0.25">
      <c r="A40" t="s">
        <v>902</v>
      </c>
      <c r="B40" t="s">
        <v>902</v>
      </c>
      <c r="C40" t="s">
        <v>723</v>
      </c>
      <c r="D40" t="s">
        <v>259</v>
      </c>
      <c r="E40" t="s">
        <v>724</v>
      </c>
      <c r="F40" s="402"/>
      <c r="G40" s="403">
        <v>110</v>
      </c>
      <c r="H40" s="403"/>
      <c r="I40" t="s">
        <v>831</v>
      </c>
      <c r="K40" s="403">
        <v>110</v>
      </c>
      <c r="L40" s="403">
        <v>0</v>
      </c>
      <c r="M40" s="402">
        <v>0</v>
      </c>
      <c r="N40" t="s">
        <v>902</v>
      </c>
      <c r="O40" t="s">
        <v>259</v>
      </c>
    </row>
    <row r="41" spans="1:15" hidden="1" x14ac:dyDescent="0.25">
      <c r="A41" t="s">
        <v>902</v>
      </c>
      <c r="B41" t="s">
        <v>902</v>
      </c>
      <c r="C41" s="416" t="s">
        <v>762</v>
      </c>
      <c r="D41" t="s">
        <v>762</v>
      </c>
      <c r="E41" t="s">
        <v>724</v>
      </c>
      <c r="F41" s="402">
        <v>147281.21</v>
      </c>
      <c r="G41" s="403"/>
      <c r="H41" s="403"/>
      <c r="I41" t="s">
        <v>831</v>
      </c>
      <c r="K41" s="402">
        <v>147281.21</v>
      </c>
      <c r="L41" s="403">
        <v>0</v>
      </c>
      <c r="M41" s="402">
        <v>0</v>
      </c>
      <c r="N41" t="s">
        <v>902</v>
      </c>
      <c r="O41" t="s">
        <v>762</v>
      </c>
    </row>
    <row r="42" spans="1:15" hidden="1" x14ac:dyDescent="0.25">
      <c r="A42" t="s">
        <v>902</v>
      </c>
      <c r="B42" t="s">
        <v>902</v>
      </c>
      <c r="C42" s="416" t="s">
        <v>762</v>
      </c>
      <c r="D42" t="s">
        <v>762</v>
      </c>
      <c r="E42" t="s">
        <v>724</v>
      </c>
      <c r="F42" s="402">
        <v>206474.36</v>
      </c>
      <c r="G42" s="403"/>
      <c r="H42" s="402"/>
      <c r="I42" t="s">
        <v>831</v>
      </c>
      <c r="K42" s="402">
        <v>206474.36</v>
      </c>
      <c r="L42" s="403">
        <v>0</v>
      </c>
      <c r="M42" s="402">
        <v>0</v>
      </c>
      <c r="N42" t="s">
        <v>902</v>
      </c>
      <c r="O42" t="s">
        <v>762</v>
      </c>
    </row>
    <row r="43" spans="1:15" hidden="1" x14ac:dyDescent="0.25">
      <c r="A43" t="s">
        <v>902</v>
      </c>
      <c r="B43" t="s">
        <v>931</v>
      </c>
      <c r="C43" t="s">
        <v>720</v>
      </c>
      <c r="D43" t="s">
        <v>932</v>
      </c>
      <c r="E43" t="s">
        <v>848</v>
      </c>
      <c r="F43" s="402"/>
      <c r="G43" s="403">
        <v>34884</v>
      </c>
      <c r="H43" s="403"/>
      <c r="I43" t="s">
        <v>831</v>
      </c>
      <c r="K43" s="403">
        <v>34884</v>
      </c>
      <c r="L43" s="403">
        <v>0</v>
      </c>
      <c r="M43" s="402">
        <v>0</v>
      </c>
      <c r="N43" t="s">
        <v>933</v>
      </c>
      <c r="O43" t="s">
        <v>761</v>
      </c>
    </row>
    <row r="44" spans="1:15" hidden="1" x14ac:dyDescent="0.25">
      <c r="A44" t="s">
        <v>902</v>
      </c>
      <c r="B44" t="s">
        <v>873</v>
      </c>
      <c r="C44" t="s">
        <v>789</v>
      </c>
      <c r="D44" t="s">
        <v>934</v>
      </c>
      <c r="E44" t="s">
        <v>849</v>
      </c>
      <c r="F44" s="402"/>
      <c r="G44" s="403">
        <v>350363.34</v>
      </c>
      <c r="H44" s="403">
        <v>-385246.34000000043</v>
      </c>
      <c r="I44" t="s">
        <v>831</v>
      </c>
      <c r="K44" s="403">
        <v>350363.34</v>
      </c>
      <c r="L44" s="403">
        <v>0</v>
      </c>
      <c r="M44" s="402">
        <v>0</v>
      </c>
      <c r="N44" t="s">
        <v>933</v>
      </c>
      <c r="O44" t="s">
        <v>761</v>
      </c>
    </row>
    <row r="45" spans="1:15" hidden="1" x14ac:dyDescent="0.25">
      <c r="A45" t="s">
        <v>933</v>
      </c>
      <c r="B45" t="s">
        <v>933</v>
      </c>
      <c r="C45" s="416" t="s">
        <v>762</v>
      </c>
      <c r="D45" t="s">
        <v>790</v>
      </c>
      <c r="E45" t="s">
        <v>724</v>
      </c>
      <c r="F45" s="402">
        <v>385268.24</v>
      </c>
      <c r="G45" s="403"/>
      <c r="H45" s="402"/>
      <c r="I45" t="s">
        <v>831</v>
      </c>
      <c r="K45" s="402">
        <v>385268.24</v>
      </c>
      <c r="L45" s="403">
        <v>0</v>
      </c>
      <c r="M45" s="402">
        <v>0</v>
      </c>
      <c r="N45" t="s">
        <v>933</v>
      </c>
      <c r="O45" t="s">
        <v>790</v>
      </c>
    </row>
    <row r="46" spans="1:15" hidden="1" x14ac:dyDescent="0.25">
      <c r="A46" t="s">
        <v>933</v>
      </c>
      <c r="B46" t="s">
        <v>933</v>
      </c>
      <c r="C46" t="s">
        <v>723</v>
      </c>
      <c r="D46" t="s">
        <v>775</v>
      </c>
      <c r="E46" t="s">
        <v>724</v>
      </c>
      <c r="F46" s="402"/>
      <c r="G46" s="403">
        <v>10.45</v>
      </c>
      <c r="H46" s="402"/>
      <c r="I46" t="s">
        <v>831</v>
      </c>
      <c r="K46" s="403">
        <v>10.45</v>
      </c>
      <c r="L46" s="403">
        <v>0</v>
      </c>
      <c r="M46" s="402">
        <v>0</v>
      </c>
      <c r="N46" t="s">
        <v>933</v>
      </c>
      <c r="O46" t="s">
        <v>776</v>
      </c>
    </row>
    <row r="47" spans="1:15" hidden="1" x14ac:dyDescent="0.25">
      <c r="A47" t="s">
        <v>933</v>
      </c>
      <c r="B47" t="s">
        <v>933</v>
      </c>
      <c r="C47" t="s">
        <v>723</v>
      </c>
      <c r="D47" t="s">
        <v>775</v>
      </c>
      <c r="E47" t="s">
        <v>724</v>
      </c>
      <c r="F47" s="402"/>
      <c r="G47" s="403">
        <v>10.45</v>
      </c>
      <c r="H47" s="402">
        <v>0.9999999995576232</v>
      </c>
      <c r="I47" t="s">
        <v>831</v>
      </c>
      <c r="K47" s="403">
        <v>10.45</v>
      </c>
      <c r="L47" s="403">
        <v>0</v>
      </c>
      <c r="M47" s="402">
        <v>0</v>
      </c>
      <c r="N47" t="s">
        <v>933</v>
      </c>
      <c r="O47" t="s">
        <v>776</v>
      </c>
    </row>
    <row r="48" spans="1:15" hidden="1" x14ac:dyDescent="0.25">
      <c r="A48" t="s">
        <v>891</v>
      </c>
      <c r="B48" t="s">
        <v>881</v>
      </c>
      <c r="C48" t="s">
        <v>766</v>
      </c>
      <c r="D48" t="s">
        <v>935</v>
      </c>
      <c r="E48" t="s">
        <v>719</v>
      </c>
      <c r="F48" s="402"/>
      <c r="G48" s="403">
        <v>900.81</v>
      </c>
      <c r="H48" s="403">
        <v>-899.8100000004423</v>
      </c>
      <c r="I48" t="s">
        <v>831</v>
      </c>
      <c r="K48" s="403">
        <v>900.81</v>
      </c>
      <c r="L48" s="403">
        <v>0</v>
      </c>
      <c r="M48" s="402">
        <v>0</v>
      </c>
      <c r="N48" t="s">
        <v>892</v>
      </c>
      <c r="O48" t="s">
        <v>761</v>
      </c>
    </row>
    <row r="49" spans="1:15" hidden="1" x14ac:dyDescent="0.25">
      <c r="A49" t="s">
        <v>936</v>
      </c>
      <c r="B49" t="s">
        <v>857</v>
      </c>
      <c r="C49" t="s">
        <v>714</v>
      </c>
      <c r="D49" t="s">
        <v>937</v>
      </c>
      <c r="E49" t="s">
        <v>743</v>
      </c>
      <c r="F49" s="402"/>
      <c r="G49" s="403">
        <v>3812.06</v>
      </c>
      <c r="H49" s="403">
        <v>-4711.8700000004419</v>
      </c>
      <c r="I49" t="s">
        <v>831</v>
      </c>
      <c r="K49" s="403">
        <v>3812.06</v>
      </c>
      <c r="L49" s="403">
        <v>0</v>
      </c>
      <c r="M49" s="402">
        <v>0</v>
      </c>
      <c r="N49" t="s">
        <v>892</v>
      </c>
    </row>
    <row r="50" spans="1:15" hidden="1" x14ac:dyDescent="0.25">
      <c r="A50" t="s">
        <v>938</v>
      </c>
      <c r="B50" t="s">
        <v>939</v>
      </c>
      <c r="C50" t="s">
        <v>722</v>
      </c>
      <c r="D50" t="s">
        <v>940</v>
      </c>
      <c r="E50" t="s">
        <v>876</v>
      </c>
      <c r="F50" s="402"/>
      <c r="G50" s="403">
        <v>1100</v>
      </c>
      <c r="H50" s="403">
        <v>-5811.8700000004419</v>
      </c>
      <c r="I50" t="s">
        <v>831</v>
      </c>
      <c r="K50" s="403">
        <v>1100</v>
      </c>
      <c r="L50" s="403">
        <v>0</v>
      </c>
      <c r="M50" s="402">
        <v>0</v>
      </c>
      <c r="N50" t="s">
        <v>892</v>
      </c>
    </row>
    <row r="51" spans="1:15" hidden="1" x14ac:dyDescent="0.25">
      <c r="A51" t="s">
        <v>891</v>
      </c>
      <c r="B51" t="s">
        <v>878</v>
      </c>
      <c r="C51" t="s">
        <v>712</v>
      </c>
      <c r="D51" t="s">
        <v>941</v>
      </c>
      <c r="E51" t="s">
        <v>879</v>
      </c>
      <c r="F51" s="402"/>
      <c r="G51" s="403">
        <v>800</v>
      </c>
      <c r="H51" s="403">
        <v>-6611.8700000004419</v>
      </c>
      <c r="I51" t="s">
        <v>831</v>
      </c>
      <c r="K51" s="403">
        <v>800</v>
      </c>
      <c r="L51" s="403">
        <v>0</v>
      </c>
      <c r="M51" s="402">
        <v>0</v>
      </c>
      <c r="N51" t="s">
        <v>892</v>
      </c>
    </row>
    <row r="52" spans="1:15" hidden="1" x14ac:dyDescent="0.25">
      <c r="A52" t="s">
        <v>902</v>
      </c>
      <c r="B52" t="s">
        <v>884</v>
      </c>
      <c r="C52" t="s">
        <v>718</v>
      </c>
      <c r="D52" t="s">
        <v>942</v>
      </c>
      <c r="E52" t="s">
        <v>833</v>
      </c>
      <c r="F52" s="402"/>
      <c r="G52" s="403">
        <v>18770</v>
      </c>
      <c r="H52" s="403">
        <v>-25381.870000000443</v>
      </c>
      <c r="I52" t="s">
        <v>831</v>
      </c>
      <c r="K52" s="403">
        <v>18770</v>
      </c>
      <c r="L52" s="403">
        <v>0</v>
      </c>
      <c r="M52" s="402">
        <v>0</v>
      </c>
      <c r="N52" t="s">
        <v>892</v>
      </c>
    </row>
    <row r="53" spans="1:15" hidden="1" x14ac:dyDescent="0.25">
      <c r="A53" t="s">
        <v>892</v>
      </c>
      <c r="B53" t="s">
        <v>892</v>
      </c>
      <c r="C53" s="416" t="s">
        <v>762</v>
      </c>
      <c r="D53" t="s">
        <v>790</v>
      </c>
      <c r="E53" t="s">
        <v>724</v>
      </c>
      <c r="F53" s="402">
        <v>25414.22</v>
      </c>
      <c r="G53" s="403"/>
      <c r="H53" s="402"/>
      <c r="I53" t="s">
        <v>831</v>
      </c>
      <c r="K53" s="402">
        <v>25414.22</v>
      </c>
      <c r="L53" s="403">
        <v>0</v>
      </c>
      <c r="M53" s="402">
        <v>0</v>
      </c>
      <c r="N53" t="s">
        <v>892</v>
      </c>
      <c r="O53" t="s">
        <v>790</v>
      </c>
    </row>
    <row r="54" spans="1:15" hidden="1" x14ac:dyDescent="0.25">
      <c r="A54" t="s">
        <v>892</v>
      </c>
      <c r="B54" t="s">
        <v>892</v>
      </c>
      <c r="C54" t="s">
        <v>723</v>
      </c>
      <c r="D54" t="s">
        <v>775</v>
      </c>
      <c r="E54" t="s">
        <v>724</v>
      </c>
      <c r="F54" s="402"/>
      <c r="G54" s="403">
        <v>10.45</v>
      </c>
      <c r="H54" s="402"/>
      <c r="I54" t="s">
        <v>831</v>
      </c>
      <c r="K54" s="403">
        <v>10.45</v>
      </c>
      <c r="L54" s="403">
        <v>0</v>
      </c>
      <c r="M54" s="402">
        <v>0</v>
      </c>
      <c r="N54" t="s">
        <v>892</v>
      </c>
      <c r="O54" t="s">
        <v>776</v>
      </c>
    </row>
    <row r="55" spans="1:15" hidden="1" x14ac:dyDescent="0.25">
      <c r="A55" t="s">
        <v>892</v>
      </c>
      <c r="B55" t="s">
        <v>892</v>
      </c>
      <c r="C55" t="s">
        <v>723</v>
      </c>
      <c r="D55" t="s">
        <v>775</v>
      </c>
      <c r="E55" t="s">
        <v>724</v>
      </c>
      <c r="F55" s="402"/>
      <c r="G55" s="403">
        <v>10.45</v>
      </c>
      <c r="H55" s="402"/>
      <c r="I55" t="s">
        <v>831</v>
      </c>
      <c r="K55" s="403">
        <v>10.45</v>
      </c>
      <c r="L55" s="403">
        <v>0</v>
      </c>
      <c r="M55" s="402">
        <v>0</v>
      </c>
      <c r="N55" t="s">
        <v>892</v>
      </c>
      <c r="O55" t="s">
        <v>776</v>
      </c>
    </row>
    <row r="56" spans="1:15" hidden="1" x14ac:dyDescent="0.25">
      <c r="A56" t="s">
        <v>892</v>
      </c>
      <c r="B56" t="s">
        <v>892</v>
      </c>
      <c r="C56" t="s">
        <v>723</v>
      </c>
      <c r="D56" t="s">
        <v>775</v>
      </c>
      <c r="E56" t="s">
        <v>724</v>
      </c>
      <c r="F56" s="402"/>
      <c r="G56" s="403">
        <v>10.45</v>
      </c>
      <c r="H56" s="402">
        <v>0.9999999995583515</v>
      </c>
      <c r="I56" t="s">
        <v>831</v>
      </c>
      <c r="K56" s="403">
        <v>10.45</v>
      </c>
      <c r="L56" s="403">
        <v>0</v>
      </c>
      <c r="M56" s="402">
        <v>0</v>
      </c>
      <c r="N56" t="s">
        <v>892</v>
      </c>
      <c r="O56" t="s">
        <v>776</v>
      </c>
    </row>
    <row r="57" spans="1:15" hidden="1" x14ac:dyDescent="0.25">
      <c r="A57" t="s">
        <v>943</v>
      </c>
      <c r="B57" t="s">
        <v>943</v>
      </c>
      <c r="C57" s="416" t="s">
        <v>1003</v>
      </c>
      <c r="D57" t="s">
        <v>785</v>
      </c>
      <c r="E57" t="s">
        <v>785</v>
      </c>
      <c r="F57" s="402"/>
      <c r="G57" s="403">
        <v>68806.429999999993</v>
      </c>
      <c r="H57" s="403"/>
      <c r="I57" t="s">
        <v>831</v>
      </c>
      <c r="K57" s="403">
        <v>68806.429999999993</v>
      </c>
      <c r="L57" s="403">
        <v>0</v>
      </c>
      <c r="M57" s="402">
        <v>0</v>
      </c>
      <c r="N57" t="s">
        <v>943</v>
      </c>
      <c r="O57" t="s">
        <v>785</v>
      </c>
    </row>
    <row r="58" spans="1:15" hidden="1" x14ac:dyDescent="0.25">
      <c r="A58" t="s">
        <v>943</v>
      </c>
      <c r="B58" t="s">
        <v>943</v>
      </c>
      <c r="C58" t="s">
        <v>842</v>
      </c>
      <c r="D58" t="s">
        <v>944</v>
      </c>
      <c r="E58" t="s">
        <v>724</v>
      </c>
      <c r="F58" s="402">
        <v>68806.429999999993</v>
      </c>
      <c r="G58" s="403"/>
      <c r="H58" s="402">
        <v>0.99999999956344254</v>
      </c>
      <c r="I58" t="s">
        <v>831</v>
      </c>
      <c r="K58" s="402">
        <v>68806.429999999993</v>
      </c>
      <c r="L58" s="403">
        <v>0</v>
      </c>
      <c r="M58" s="402">
        <v>0</v>
      </c>
      <c r="N58" t="s">
        <v>943</v>
      </c>
    </row>
    <row r="59" spans="1:15" hidden="1" x14ac:dyDescent="0.25">
      <c r="A59" t="s">
        <v>936</v>
      </c>
      <c r="B59" t="s">
        <v>945</v>
      </c>
      <c r="C59" t="s">
        <v>732</v>
      </c>
      <c r="D59" t="s">
        <v>946</v>
      </c>
      <c r="E59" t="s">
        <v>24</v>
      </c>
      <c r="F59" s="402"/>
      <c r="G59" s="403">
        <v>15011.3</v>
      </c>
      <c r="H59" s="403"/>
      <c r="I59" t="s">
        <v>831</v>
      </c>
      <c r="K59" s="403">
        <v>15011.3</v>
      </c>
      <c r="L59" s="403">
        <v>0</v>
      </c>
      <c r="M59" s="402">
        <v>0</v>
      </c>
      <c r="N59" t="s">
        <v>936</v>
      </c>
    </row>
    <row r="60" spans="1:15" hidden="1" x14ac:dyDescent="0.25">
      <c r="A60" t="s">
        <v>936</v>
      </c>
      <c r="B60" t="s">
        <v>936</v>
      </c>
      <c r="C60" s="416" t="s">
        <v>762</v>
      </c>
      <c r="D60" t="s">
        <v>790</v>
      </c>
      <c r="E60" t="s">
        <v>724</v>
      </c>
      <c r="F60" s="402">
        <v>15011.3</v>
      </c>
      <c r="G60" s="403"/>
      <c r="H60" s="402">
        <v>0.99999999956344254</v>
      </c>
      <c r="I60" t="s">
        <v>831</v>
      </c>
      <c r="K60" s="402">
        <v>15011.3</v>
      </c>
      <c r="L60" s="403">
        <v>0</v>
      </c>
      <c r="M60" s="402">
        <v>0</v>
      </c>
      <c r="N60" t="s">
        <v>936</v>
      </c>
      <c r="O60" t="s">
        <v>790</v>
      </c>
    </row>
    <row r="61" spans="1:15" hidden="1" x14ac:dyDescent="0.25">
      <c r="A61" t="s">
        <v>902</v>
      </c>
      <c r="B61" t="s">
        <v>917</v>
      </c>
      <c r="C61" t="s">
        <v>777</v>
      </c>
      <c r="D61" t="s">
        <v>947</v>
      </c>
      <c r="E61" t="s">
        <v>834</v>
      </c>
      <c r="F61" s="402"/>
      <c r="G61" s="403">
        <v>2845</v>
      </c>
      <c r="H61" s="403">
        <v>-2844.0000000004366</v>
      </c>
      <c r="I61" t="s">
        <v>831</v>
      </c>
      <c r="K61" s="403">
        <v>2845</v>
      </c>
      <c r="L61" s="403">
        <v>0</v>
      </c>
      <c r="M61" s="402">
        <v>0</v>
      </c>
      <c r="N61" t="s">
        <v>948</v>
      </c>
      <c r="O61" t="s">
        <v>761</v>
      </c>
    </row>
    <row r="62" spans="1:15" hidden="1" x14ac:dyDescent="0.25">
      <c r="A62" t="s">
        <v>931</v>
      </c>
      <c r="B62" t="s">
        <v>949</v>
      </c>
      <c r="C62" t="s">
        <v>836</v>
      </c>
      <c r="D62" t="s">
        <v>950</v>
      </c>
      <c r="E62" t="s">
        <v>139</v>
      </c>
      <c r="F62" s="402"/>
      <c r="G62" s="403">
        <v>122</v>
      </c>
      <c r="H62" s="403">
        <v>-2966.0000000004366</v>
      </c>
      <c r="I62" t="s">
        <v>831</v>
      </c>
      <c r="K62" s="403">
        <v>122</v>
      </c>
      <c r="L62" s="403">
        <v>0</v>
      </c>
      <c r="M62" s="402">
        <v>0</v>
      </c>
      <c r="N62" t="s">
        <v>948</v>
      </c>
      <c r="O62" t="s">
        <v>951</v>
      </c>
    </row>
    <row r="63" spans="1:15" hidden="1" x14ac:dyDescent="0.25">
      <c r="A63" t="s">
        <v>948</v>
      </c>
      <c r="B63" t="s">
        <v>948</v>
      </c>
      <c r="C63" s="416" t="s">
        <v>762</v>
      </c>
      <c r="D63" t="s">
        <v>790</v>
      </c>
      <c r="E63" t="s">
        <v>724</v>
      </c>
      <c r="F63" s="402">
        <v>2987.9</v>
      </c>
      <c r="G63" s="403"/>
      <c r="H63" s="402"/>
      <c r="I63" t="s">
        <v>831</v>
      </c>
      <c r="K63" s="402">
        <v>2987.9</v>
      </c>
      <c r="L63" s="403">
        <v>0</v>
      </c>
      <c r="M63" s="402">
        <v>0</v>
      </c>
      <c r="N63" t="s">
        <v>948</v>
      </c>
      <c r="O63" t="s">
        <v>790</v>
      </c>
    </row>
    <row r="64" spans="1:15" hidden="1" x14ac:dyDescent="0.25">
      <c r="A64" t="s">
        <v>948</v>
      </c>
      <c r="B64" t="s">
        <v>948</v>
      </c>
      <c r="C64" t="s">
        <v>723</v>
      </c>
      <c r="D64" t="s">
        <v>775</v>
      </c>
      <c r="E64" t="s">
        <v>724</v>
      </c>
      <c r="F64" s="402"/>
      <c r="G64" s="403">
        <v>10.45</v>
      </c>
      <c r="H64" s="402"/>
      <c r="I64" t="s">
        <v>831</v>
      </c>
      <c r="K64" s="403">
        <v>10.45</v>
      </c>
      <c r="L64" s="403">
        <v>0</v>
      </c>
      <c r="M64" s="402">
        <v>0</v>
      </c>
      <c r="N64" t="s">
        <v>948</v>
      </c>
      <c r="O64" t="s">
        <v>952</v>
      </c>
    </row>
    <row r="65" spans="1:15" hidden="1" x14ac:dyDescent="0.25">
      <c r="A65" t="s">
        <v>948</v>
      </c>
      <c r="B65" t="s">
        <v>948</v>
      </c>
      <c r="C65" t="s">
        <v>723</v>
      </c>
      <c r="D65" t="s">
        <v>775</v>
      </c>
      <c r="E65" t="s">
        <v>724</v>
      </c>
      <c r="F65" s="402"/>
      <c r="G65" s="403">
        <v>10.45</v>
      </c>
      <c r="H65" s="402">
        <v>0.99999999956353491</v>
      </c>
      <c r="I65" t="s">
        <v>831</v>
      </c>
      <c r="K65" s="403">
        <v>10.45</v>
      </c>
      <c r="L65" s="403">
        <v>0</v>
      </c>
      <c r="M65" s="402">
        <v>0</v>
      </c>
      <c r="N65" t="s">
        <v>948</v>
      </c>
      <c r="O65" t="s">
        <v>952</v>
      </c>
    </row>
    <row r="66" spans="1:15" hidden="1" x14ac:dyDescent="0.25">
      <c r="A66" t="s">
        <v>938</v>
      </c>
      <c r="B66" t="s">
        <v>938</v>
      </c>
      <c r="C66" s="416" t="s">
        <v>762</v>
      </c>
      <c r="D66" t="s">
        <v>790</v>
      </c>
      <c r="E66" t="s">
        <v>724</v>
      </c>
      <c r="F66" s="402">
        <v>17864.93</v>
      </c>
      <c r="G66" s="403"/>
      <c r="H66" s="402"/>
      <c r="I66" t="s">
        <v>831</v>
      </c>
      <c r="K66" s="402">
        <v>17864.93</v>
      </c>
      <c r="L66" s="403">
        <v>0</v>
      </c>
      <c r="M66" s="402">
        <v>0</v>
      </c>
      <c r="N66" t="s">
        <v>938</v>
      </c>
      <c r="O66" t="s">
        <v>790</v>
      </c>
    </row>
    <row r="67" spans="1:15" x14ac:dyDescent="0.25">
      <c r="A67" t="s">
        <v>938</v>
      </c>
      <c r="B67" t="s">
        <v>938</v>
      </c>
      <c r="C67" t="s">
        <v>953</v>
      </c>
      <c r="D67" t="s">
        <v>954</v>
      </c>
      <c r="E67" t="s">
        <v>955</v>
      </c>
      <c r="F67" s="402"/>
      <c r="G67" s="403">
        <v>2424.87</v>
      </c>
      <c r="H67" s="402"/>
      <c r="I67" t="s">
        <v>831</v>
      </c>
      <c r="K67" s="403">
        <v>2424.87</v>
      </c>
      <c r="L67" s="403">
        <v>0</v>
      </c>
      <c r="M67" s="402">
        <v>0</v>
      </c>
      <c r="N67" t="s">
        <v>938</v>
      </c>
    </row>
    <row r="68" spans="1:15" hidden="1" x14ac:dyDescent="0.25">
      <c r="A68" t="s">
        <v>938</v>
      </c>
      <c r="B68" t="s">
        <v>938</v>
      </c>
      <c r="C68" t="s">
        <v>953</v>
      </c>
      <c r="D68" t="s">
        <v>956</v>
      </c>
      <c r="E68" t="s">
        <v>957</v>
      </c>
      <c r="F68" s="402"/>
      <c r="G68" s="403">
        <v>2398.8200000000002</v>
      </c>
      <c r="H68" s="402"/>
      <c r="I68" t="s">
        <v>831</v>
      </c>
      <c r="K68" s="403">
        <v>2398.8200000000002</v>
      </c>
      <c r="L68" s="403">
        <v>0</v>
      </c>
      <c r="M68" s="402">
        <v>0</v>
      </c>
      <c r="N68" t="s">
        <v>938</v>
      </c>
    </row>
    <row r="69" spans="1:15" hidden="1" x14ac:dyDescent="0.25">
      <c r="A69" t="s">
        <v>938</v>
      </c>
      <c r="B69" t="s">
        <v>938</v>
      </c>
      <c r="C69" t="s">
        <v>953</v>
      </c>
      <c r="D69" t="s">
        <v>958</v>
      </c>
      <c r="E69" t="s">
        <v>959</v>
      </c>
      <c r="F69" s="402"/>
      <c r="G69" s="403">
        <v>2034.56</v>
      </c>
      <c r="H69" s="402"/>
      <c r="I69" t="s">
        <v>831</v>
      </c>
      <c r="K69" s="403">
        <v>2034.56</v>
      </c>
      <c r="L69" s="403">
        <v>0</v>
      </c>
      <c r="M69" s="402">
        <v>0</v>
      </c>
      <c r="N69" t="s">
        <v>938</v>
      </c>
    </row>
    <row r="70" spans="1:15" hidden="1" x14ac:dyDescent="0.25">
      <c r="A70" t="s">
        <v>938</v>
      </c>
      <c r="B70" t="s">
        <v>938</v>
      </c>
      <c r="C70" t="s">
        <v>723</v>
      </c>
      <c r="D70" t="s">
        <v>775</v>
      </c>
      <c r="E70" t="s">
        <v>724</v>
      </c>
      <c r="F70" s="402"/>
      <c r="G70" s="403">
        <v>2</v>
      </c>
      <c r="H70" s="402"/>
      <c r="I70" t="s">
        <v>831</v>
      </c>
      <c r="K70" s="403">
        <v>2</v>
      </c>
      <c r="L70" s="403">
        <v>0</v>
      </c>
      <c r="M70" s="402">
        <v>0</v>
      </c>
      <c r="N70" t="s">
        <v>938</v>
      </c>
      <c r="O70" t="s">
        <v>259</v>
      </c>
    </row>
    <row r="71" spans="1:15" hidden="1" x14ac:dyDescent="0.25">
      <c r="A71" t="s">
        <v>938</v>
      </c>
      <c r="B71" t="s">
        <v>938</v>
      </c>
      <c r="C71" t="s">
        <v>953</v>
      </c>
      <c r="D71" t="s">
        <v>960</v>
      </c>
      <c r="E71" t="s">
        <v>961</v>
      </c>
      <c r="F71" s="402"/>
      <c r="G71" s="403">
        <v>2220.9899999999998</v>
      </c>
      <c r="H71" s="402"/>
      <c r="I71" t="s">
        <v>831</v>
      </c>
      <c r="K71" s="403">
        <v>2220.9899999999998</v>
      </c>
      <c r="L71" s="403">
        <v>0</v>
      </c>
      <c r="M71" s="402">
        <v>0</v>
      </c>
      <c r="N71" t="s">
        <v>938</v>
      </c>
    </row>
    <row r="72" spans="1:15" hidden="1" x14ac:dyDescent="0.25">
      <c r="A72" t="s">
        <v>938</v>
      </c>
      <c r="B72" t="s">
        <v>938</v>
      </c>
      <c r="C72" t="s">
        <v>953</v>
      </c>
      <c r="D72" t="s">
        <v>962</v>
      </c>
      <c r="E72" t="s">
        <v>963</v>
      </c>
      <c r="F72" s="402"/>
      <c r="G72" s="403">
        <v>4311.24</v>
      </c>
      <c r="H72" s="402"/>
      <c r="I72" t="s">
        <v>831</v>
      </c>
      <c r="K72" s="403">
        <v>4311.24</v>
      </c>
      <c r="L72" s="403">
        <v>0</v>
      </c>
      <c r="M72" s="402">
        <v>0</v>
      </c>
      <c r="N72" t="s">
        <v>938</v>
      </c>
    </row>
    <row r="73" spans="1:15" hidden="1" x14ac:dyDescent="0.25">
      <c r="A73" t="s">
        <v>938</v>
      </c>
      <c r="B73" t="s">
        <v>938</v>
      </c>
      <c r="C73" t="s">
        <v>953</v>
      </c>
      <c r="D73" t="s">
        <v>964</v>
      </c>
      <c r="E73" t="s">
        <v>965</v>
      </c>
      <c r="F73" s="402"/>
      <c r="G73" s="403">
        <v>2086.5</v>
      </c>
      <c r="H73" s="402"/>
      <c r="I73" t="s">
        <v>831</v>
      </c>
      <c r="K73" s="403">
        <v>2086.5</v>
      </c>
      <c r="L73" s="403">
        <v>0</v>
      </c>
      <c r="M73" s="402">
        <v>0</v>
      </c>
      <c r="N73" t="s">
        <v>938</v>
      </c>
    </row>
    <row r="74" spans="1:15" hidden="1" x14ac:dyDescent="0.25">
      <c r="A74" t="s">
        <v>938</v>
      </c>
      <c r="B74" t="s">
        <v>938</v>
      </c>
      <c r="C74" t="s">
        <v>953</v>
      </c>
      <c r="D74" t="s">
        <v>966</v>
      </c>
      <c r="E74" t="s">
        <v>967</v>
      </c>
      <c r="F74" s="402"/>
      <c r="G74" s="403">
        <v>2385.9499999999998</v>
      </c>
      <c r="H74" s="402">
        <v>0.99999999956617103</v>
      </c>
      <c r="I74" t="s">
        <v>831</v>
      </c>
      <c r="K74" s="403">
        <v>2385.9499999999998</v>
      </c>
      <c r="L74" s="403">
        <v>0</v>
      </c>
      <c r="M74" s="402">
        <v>0</v>
      </c>
      <c r="N74" t="s">
        <v>938</v>
      </c>
    </row>
    <row r="75" spans="1:15" hidden="1" x14ac:dyDescent="0.25">
      <c r="A75" t="s">
        <v>902</v>
      </c>
      <c r="B75" t="s">
        <v>875</v>
      </c>
      <c r="C75" t="s">
        <v>765</v>
      </c>
      <c r="D75" t="s">
        <v>968</v>
      </c>
      <c r="E75" t="s">
        <v>854</v>
      </c>
      <c r="F75" s="402"/>
      <c r="G75" s="403">
        <v>3191.33</v>
      </c>
      <c r="H75" s="403">
        <v>-3190.3300000004338</v>
      </c>
      <c r="I75" t="s">
        <v>831</v>
      </c>
      <c r="K75" s="403">
        <v>3191.33</v>
      </c>
      <c r="L75" s="403">
        <v>0</v>
      </c>
      <c r="M75" s="402">
        <v>0</v>
      </c>
      <c r="N75" t="s">
        <v>969</v>
      </c>
      <c r="O75" t="s">
        <v>970</v>
      </c>
    </row>
    <row r="76" spans="1:15" hidden="1" x14ac:dyDescent="0.25">
      <c r="A76" t="s">
        <v>969</v>
      </c>
      <c r="B76" t="s">
        <v>969</v>
      </c>
      <c r="C76" s="416" t="s">
        <v>762</v>
      </c>
      <c r="D76" t="s">
        <v>790</v>
      </c>
      <c r="E76" t="s">
        <v>724</v>
      </c>
      <c r="F76" s="402">
        <v>3201.78</v>
      </c>
      <c r="G76" s="403"/>
      <c r="H76" s="402"/>
      <c r="I76" t="s">
        <v>831</v>
      </c>
      <c r="K76" s="402">
        <v>3201.78</v>
      </c>
      <c r="L76" s="403">
        <v>0</v>
      </c>
      <c r="M76" s="402">
        <v>0</v>
      </c>
      <c r="N76" t="s">
        <v>969</v>
      </c>
      <c r="O76" t="s">
        <v>790</v>
      </c>
    </row>
    <row r="77" spans="1:15" hidden="1" x14ac:dyDescent="0.25">
      <c r="A77" t="s">
        <v>969</v>
      </c>
      <c r="B77" t="s">
        <v>969</v>
      </c>
      <c r="C77" t="s">
        <v>723</v>
      </c>
      <c r="D77" t="s">
        <v>775</v>
      </c>
      <c r="E77" t="s">
        <v>724</v>
      </c>
      <c r="F77" s="402"/>
      <c r="G77" s="403">
        <v>10.45</v>
      </c>
      <c r="H77" s="402">
        <v>0.99999999956644459</v>
      </c>
      <c r="I77" t="s">
        <v>831</v>
      </c>
      <c r="K77" s="403">
        <v>10.45</v>
      </c>
      <c r="L77" s="403">
        <v>0</v>
      </c>
      <c r="M77" s="402">
        <v>0</v>
      </c>
      <c r="N77" t="s">
        <v>969</v>
      </c>
      <c r="O77" t="s">
        <v>952</v>
      </c>
    </row>
    <row r="78" spans="1:15" x14ac:dyDescent="0.25">
      <c r="F78" s="402"/>
      <c r="G78" s="403"/>
      <c r="H78" s="402"/>
      <c r="K78" s="402"/>
      <c r="L78" s="403"/>
      <c r="M78" s="402"/>
    </row>
    <row r="79" spans="1:15" x14ac:dyDescent="0.25">
      <c r="F79" s="402"/>
      <c r="G79" s="403"/>
      <c r="H79" s="402"/>
      <c r="K79" s="403"/>
      <c r="L79" s="403"/>
      <c r="M79" s="402"/>
    </row>
    <row r="80" spans="1:15" x14ac:dyDescent="0.25">
      <c r="F80" s="402"/>
      <c r="G80" s="403"/>
      <c r="H80" s="402"/>
      <c r="K80" s="402"/>
      <c r="L80" s="403"/>
      <c r="M80" s="402"/>
    </row>
    <row r="81" spans="6:13" x14ac:dyDescent="0.25">
      <c r="F81" s="402"/>
      <c r="G81" s="403"/>
      <c r="H81" s="402"/>
      <c r="K81" s="403"/>
      <c r="L81" s="403"/>
      <c r="M81" s="402"/>
    </row>
    <row r="82" spans="6:13" x14ac:dyDescent="0.25">
      <c r="F82" s="402"/>
      <c r="G82" s="403"/>
      <c r="H82" s="402"/>
      <c r="K82" s="403"/>
      <c r="L82" s="403"/>
      <c r="M82" s="402"/>
    </row>
    <row r="83" spans="6:13" x14ac:dyDescent="0.25">
      <c r="F83" s="402"/>
      <c r="G83" s="403"/>
      <c r="H83" s="403"/>
      <c r="K83" s="403"/>
      <c r="L83" s="403"/>
      <c r="M83" s="402"/>
    </row>
    <row r="84" spans="6:13" x14ac:dyDescent="0.25">
      <c r="F84" s="402"/>
      <c r="G84" s="403"/>
      <c r="H84" s="403"/>
      <c r="K84" s="403"/>
      <c r="L84" s="403"/>
      <c r="M84" s="402"/>
    </row>
    <row r="85" spans="6:13" x14ac:dyDescent="0.25">
      <c r="F85" s="402"/>
      <c r="G85" s="403"/>
      <c r="H85" s="402"/>
      <c r="K85" s="402"/>
      <c r="L85" s="403"/>
      <c r="M85" s="402"/>
    </row>
    <row r="86" spans="6:13" x14ac:dyDescent="0.25">
      <c r="F86" s="402"/>
      <c r="G86" s="403"/>
      <c r="H86" s="403"/>
      <c r="K86" s="403"/>
      <c r="L86" s="403"/>
      <c r="M86" s="402"/>
    </row>
    <row r="87" spans="6:13" x14ac:dyDescent="0.25">
      <c r="F87" s="402"/>
      <c r="G87" s="403"/>
      <c r="H87" s="403"/>
      <c r="K87" s="403"/>
      <c r="L87" s="403"/>
      <c r="M87" s="402"/>
    </row>
    <row r="88" spans="6:13" x14ac:dyDescent="0.25">
      <c r="F88" s="402"/>
      <c r="G88" s="403"/>
      <c r="H88" s="403"/>
      <c r="K88" s="403"/>
      <c r="L88" s="403"/>
      <c r="M88" s="402"/>
    </row>
    <row r="89" spans="6:13" x14ac:dyDescent="0.25">
      <c r="F89" s="402"/>
      <c r="G89" s="403"/>
      <c r="H89" s="403"/>
      <c r="K89" s="403"/>
      <c r="L89" s="403"/>
      <c r="M89" s="402"/>
    </row>
    <row r="90" spans="6:13" x14ac:dyDescent="0.25">
      <c r="F90" s="402"/>
      <c r="G90" s="403"/>
      <c r="H90" s="403"/>
      <c r="K90" s="403"/>
      <c r="L90" s="403"/>
      <c r="M90" s="402"/>
    </row>
    <row r="91" spans="6:13" x14ac:dyDescent="0.25">
      <c r="F91" s="402"/>
      <c r="G91" s="403"/>
      <c r="H91" s="403"/>
      <c r="K91" s="403"/>
      <c r="L91" s="403"/>
      <c r="M91" s="402"/>
    </row>
    <row r="92" spans="6:13" x14ac:dyDescent="0.25">
      <c r="F92" s="402"/>
      <c r="G92" s="403"/>
      <c r="H92" s="403"/>
      <c r="K92" s="403"/>
      <c r="L92" s="403"/>
      <c r="M92" s="402"/>
    </row>
    <row r="93" spans="6:13" x14ac:dyDescent="0.25">
      <c r="F93" s="402"/>
      <c r="G93" s="403"/>
      <c r="H93" s="403"/>
      <c r="K93" s="403"/>
      <c r="L93" s="403"/>
      <c r="M93" s="402"/>
    </row>
    <row r="94" spans="6:13" x14ac:dyDescent="0.25">
      <c r="F94" s="402"/>
      <c r="G94" s="403"/>
      <c r="H94" s="402"/>
      <c r="K94" s="402"/>
      <c r="L94" s="403"/>
      <c r="M94" s="402"/>
    </row>
    <row r="95" spans="6:13" x14ac:dyDescent="0.25">
      <c r="F95" s="402"/>
      <c r="G95" s="403"/>
      <c r="H95" s="402"/>
      <c r="K95" s="402"/>
      <c r="L95" s="403"/>
      <c r="M95" s="402"/>
    </row>
    <row r="96" spans="6:13" x14ac:dyDescent="0.25">
      <c r="F96" s="402"/>
      <c r="G96" s="403"/>
      <c r="H96" s="402"/>
      <c r="K96" s="403"/>
      <c r="L96" s="403"/>
      <c r="M96" s="402"/>
    </row>
    <row r="97" spans="6:13" x14ac:dyDescent="0.25">
      <c r="F97" s="402"/>
      <c r="G97" s="403"/>
      <c r="H97" s="402"/>
      <c r="K97" s="403"/>
      <c r="L97" s="403"/>
      <c r="M97" s="402"/>
    </row>
    <row r="98" spans="6:13" x14ac:dyDescent="0.25">
      <c r="F98" s="402"/>
      <c r="G98" s="403"/>
      <c r="H98" s="402"/>
      <c r="K98" s="403"/>
      <c r="L98" s="403"/>
      <c r="M98" s="402"/>
    </row>
    <row r="99" spans="6:13" x14ac:dyDescent="0.25">
      <c r="F99" s="402"/>
      <c r="G99" s="403"/>
      <c r="H99" s="402"/>
      <c r="K99" s="403"/>
      <c r="L99" s="403"/>
      <c r="M99" s="402"/>
    </row>
    <row r="100" spans="6:13" x14ac:dyDescent="0.25">
      <c r="F100" s="402"/>
      <c r="G100" s="403"/>
      <c r="H100" s="402"/>
      <c r="K100" s="403"/>
      <c r="L100" s="403"/>
      <c r="M100" s="402"/>
    </row>
    <row r="101" spans="6:13" x14ac:dyDescent="0.25">
      <c r="F101" s="402"/>
      <c r="G101" s="403"/>
      <c r="H101" s="402"/>
      <c r="K101" s="403"/>
      <c r="L101" s="403"/>
      <c r="M101" s="402"/>
    </row>
    <row r="102" spans="6:13" x14ac:dyDescent="0.25">
      <c r="F102" s="402"/>
      <c r="G102" s="403"/>
      <c r="H102" s="402"/>
      <c r="K102" s="403"/>
      <c r="L102" s="403"/>
      <c r="M102" s="402"/>
    </row>
    <row r="103" spans="6:13" x14ac:dyDescent="0.25">
      <c r="F103" s="402"/>
      <c r="G103" s="403"/>
      <c r="H103" s="402"/>
      <c r="K103" s="403"/>
      <c r="L103" s="403"/>
      <c r="M103" s="402"/>
    </row>
    <row r="104" spans="6:13" x14ac:dyDescent="0.25">
      <c r="F104" s="402"/>
      <c r="G104" s="403"/>
      <c r="H104" s="402"/>
      <c r="K104" s="403"/>
      <c r="L104" s="403"/>
      <c r="M104" s="402"/>
    </row>
    <row r="105" spans="6:13" x14ac:dyDescent="0.25">
      <c r="F105" s="402"/>
      <c r="G105" s="403"/>
      <c r="H105" s="403"/>
      <c r="K105" s="403"/>
      <c r="L105" s="403"/>
      <c r="M105" s="402"/>
    </row>
    <row r="106" spans="6:13" x14ac:dyDescent="0.25">
      <c r="F106" s="402"/>
      <c r="G106" s="403"/>
      <c r="H106" s="403"/>
      <c r="K106" s="403"/>
      <c r="L106" s="403"/>
      <c r="M106" s="402"/>
    </row>
    <row r="107" spans="6:13" x14ac:dyDescent="0.25">
      <c r="F107" s="402"/>
      <c r="G107" s="403"/>
      <c r="H107" s="403"/>
      <c r="K107" s="403"/>
      <c r="L107" s="403"/>
      <c r="M107" s="402"/>
    </row>
    <row r="108" spans="6:13" x14ac:dyDescent="0.25">
      <c r="F108" s="402"/>
      <c r="G108" s="403"/>
      <c r="H108" s="402"/>
      <c r="K108" s="402"/>
      <c r="L108" s="403"/>
      <c r="M108" s="402"/>
    </row>
    <row r="109" spans="6:13" x14ac:dyDescent="0.25">
      <c r="F109" s="402"/>
      <c r="G109" s="403"/>
      <c r="H109" s="402"/>
      <c r="K109" s="403"/>
      <c r="L109" s="403"/>
      <c r="M109" s="402"/>
    </row>
    <row r="110" spans="6:13" x14ac:dyDescent="0.25">
      <c r="F110" s="402"/>
      <c r="G110" s="403"/>
      <c r="H110" s="402"/>
      <c r="K110" s="403"/>
      <c r="L110" s="403"/>
      <c r="M110" s="402"/>
    </row>
    <row r="111" spans="6:13" x14ac:dyDescent="0.25">
      <c r="F111" s="402"/>
      <c r="G111" s="403"/>
      <c r="H111" s="403"/>
      <c r="K111" s="403"/>
      <c r="L111" s="403"/>
      <c r="M111" s="402"/>
    </row>
    <row r="112" spans="6:13" x14ac:dyDescent="0.25">
      <c r="F112" s="402"/>
      <c r="G112" s="403"/>
      <c r="H112" s="402"/>
      <c r="K112" s="402"/>
      <c r="L112" s="403"/>
      <c r="M112" s="402"/>
    </row>
    <row r="113" spans="6:13" x14ac:dyDescent="0.25">
      <c r="F113" s="394"/>
      <c r="G113" s="395"/>
      <c r="H113" s="394"/>
      <c r="K113" s="394"/>
      <c r="L113" s="395"/>
      <c r="M113" s="394"/>
    </row>
    <row r="114" spans="6:13" x14ac:dyDescent="0.25">
      <c r="F114" s="394"/>
      <c r="G114" s="395"/>
      <c r="H114" s="394"/>
      <c r="K114" s="395"/>
      <c r="L114" s="395"/>
      <c r="M114" s="394"/>
    </row>
    <row r="115" spans="6:13" x14ac:dyDescent="0.25">
      <c r="F115" s="394"/>
      <c r="G115" s="395"/>
      <c r="H115" s="394"/>
      <c r="K115" s="395"/>
      <c r="L115" s="395"/>
      <c r="M115" s="394"/>
    </row>
    <row r="116" spans="6:13" x14ac:dyDescent="0.25">
      <c r="F116" s="394"/>
      <c r="G116" s="395"/>
      <c r="H116" s="395"/>
      <c r="K116" s="395"/>
      <c r="L116" s="395"/>
      <c r="M116" s="394"/>
    </row>
    <row r="117" spans="6:13" x14ac:dyDescent="0.25">
      <c r="F117" s="394"/>
      <c r="G117" s="395"/>
      <c r="H117" s="394"/>
      <c r="K117" s="394"/>
      <c r="L117" s="395"/>
      <c r="M117" s="394"/>
    </row>
    <row r="118" spans="6:13" x14ac:dyDescent="0.25">
      <c r="F118" s="394"/>
      <c r="G118" s="395"/>
      <c r="H118" s="394"/>
      <c r="K118" s="394"/>
      <c r="L118" s="395"/>
      <c r="M118" s="394"/>
    </row>
    <row r="119" spans="6:13" x14ac:dyDescent="0.25">
      <c r="F119" s="394"/>
      <c r="G119" s="395"/>
      <c r="H119" s="395"/>
      <c r="K119" s="395"/>
      <c r="L119" s="395"/>
      <c r="M119" s="394"/>
    </row>
    <row r="120" spans="6:13" x14ac:dyDescent="0.25">
      <c r="F120" s="394"/>
      <c r="G120" s="395"/>
      <c r="H120" s="395"/>
      <c r="K120" s="395"/>
      <c r="L120" s="395"/>
      <c r="M120" s="394"/>
    </row>
    <row r="121" spans="6:13" x14ac:dyDescent="0.25">
      <c r="F121" s="394"/>
      <c r="G121" s="395"/>
      <c r="H121" s="394"/>
      <c r="K121" s="394"/>
      <c r="L121" s="395"/>
      <c r="M121" s="394"/>
    </row>
    <row r="122" spans="6:13" x14ac:dyDescent="0.25">
      <c r="F122" s="394"/>
      <c r="G122" s="395"/>
      <c r="H122" s="394"/>
      <c r="K122" s="395"/>
      <c r="L122" s="395"/>
      <c r="M122" s="394"/>
    </row>
  </sheetData>
  <autoFilter ref="A1:O77">
    <filterColumn colId="4">
      <filters>
        <filter val="SIMONE SEQUEIRA BARCELOS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10" t="s">
        <v>350</v>
      </c>
      <c r="E31" s="410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11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11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11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11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11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11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11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12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13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14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15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JANEIRO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2020-02-13T15:24:47Z</dcterms:modified>
</cp:coreProperties>
</file>